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120" windowHeight="5220" tabRatio="539" activeTab="0"/>
  </bookViews>
  <sheets>
    <sheet name="sortiert nach Teilnahme!!" sheetId="1" r:id="rId1"/>
  </sheets>
  <definedNames>
    <definedName name="_xlnm.Print_Area" localSheetId="0">'sortiert nach Teilnahme!!'!$A$1:$AX$40</definedName>
  </definedNames>
  <calcPr fullCalcOnLoad="1"/>
</workbook>
</file>

<file path=xl/comments1.xml><?xml version="1.0" encoding="utf-8"?>
<comments xmlns="http://schemas.openxmlformats.org/spreadsheetml/2006/main">
  <authors>
    <author>Rainer Ganser</author>
  </authors>
  <commentList>
    <comment ref="F2" authorId="0">
      <text>
        <r>
          <rPr>
            <sz val="9"/>
            <rFont val="Tahoma"/>
            <family val="2"/>
          </rPr>
          <t>Tordurchschnitt eines Spielers im Vergleich aller bisherigen AUSGETRAGENEN Spiele</t>
        </r>
      </text>
    </comment>
    <comment ref="E2" authorId="0">
      <text>
        <r>
          <rPr>
            <sz val="9"/>
            <rFont val="Tahoma"/>
            <family val="2"/>
          </rPr>
          <t xml:space="preserve">Tordurchschnitt eines Spielers im Vergleich aller bisherigen TEILGENOMMEN Spiele
</t>
        </r>
      </text>
    </comment>
  </commentList>
</comments>
</file>

<file path=xl/sharedStrings.xml><?xml version="1.0" encoding="utf-8"?>
<sst xmlns="http://schemas.openxmlformats.org/spreadsheetml/2006/main" count="681" uniqueCount="147">
  <si>
    <t>Ergebnisse</t>
  </si>
  <si>
    <t>Rainer Ganser</t>
  </si>
  <si>
    <t>135 10 852 870</t>
  </si>
  <si>
    <t>134 10 935 385</t>
  </si>
  <si>
    <t>Tore</t>
  </si>
  <si>
    <t>Alexander Glück</t>
  </si>
  <si>
    <t>131 68 78 5385</t>
  </si>
  <si>
    <t>139 24 621 696</t>
  </si>
  <si>
    <t>Jochen Manger</t>
  </si>
  <si>
    <t>Alphan Cakir</t>
  </si>
  <si>
    <t>159 19 819 622</t>
  </si>
  <si>
    <t>Bier Sponsor</t>
  </si>
  <si>
    <t>Schatztruhe</t>
  </si>
  <si>
    <t>Thomas Eisner</t>
  </si>
  <si>
    <t>Jonathan Grainer</t>
  </si>
  <si>
    <t>Dieter Staib</t>
  </si>
  <si>
    <t>Larry</t>
  </si>
  <si>
    <t>Matthias Oberprieler</t>
  </si>
  <si>
    <t>Gast + Eigent.</t>
  </si>
  <si>
    <t>neuer Ball</t>
  </si>
  <si>
    <t>Rainer</t>
  </si>
  <si>
    <t>Kasse</t>
  </si>
  <si>
    <t>verletzt</t>
  </si>
  <si>
    <t>2 Gäste</t>
  </si>
  <si>
    <t>gespielt</t>
  </si>
  <si>
    <t>158 140 14 575</t>
  </si>
  <si>
    <t>134 187 47 505</t>
  </si>
  <si>
    <t>139 22 83 8224</t>
  </si>
  <si>
    <t>139 25 23 56 62</t>
  </si>
  <si>
    <t>136 32 77 55 76</t>
  </si>
  <si>
    <t>138 23 32 13 34</t>
  </si>
  <si>
    <t>136 00 40 80 05</t>
  </si>
  <si>
    <t>139 22 86 21 21</t>
  </si>
  <si>
    <t>139 02 93 54 30</t>
  </si>
  <si>
    <t>159 20 767 006</t>
  </si>
  <si>
    <t>136 001 701 62</t>
  </si>
  <si>
    <t xml:space="preserve">159 2003 8756 </t>
  </si>
  <si>
    <t>gespielt Gegner</t>
  </si>
  <si>
    <t>Christian Liepke</t>
  </si>
  <si>
    <t>Trainingsspiel</t>
  </si>
  <si>
    <t xml:space="preserve">Mariano Mercado </t>
  </si>
  <si>
    <t>Tlm</t>
  </si>
  <si>
    <t>Acker Shekou</t>
  </si>
  <si>
    <t>136 32 68 42 01</t>
  </si>
  <si>
    <t>138 12 68 32 42</t>
  </si>
  <si>
    <t>gesamtes Spielfeld</t>
  </si>
  <si>
    <t>Torschützenkönig!</t>
  </si>
  <si>
    <t>Futian 6 gegen 5</t>
  </si>
  <si>
    <t>Axel Ritsma</t>
  </si>
  <si>
    <t>Argentinien</t>
  </si>
  <si>
    <t>Deutschland</t>
  </si>
  <si>
    <t>Philippines</t>
  </si>
  <si>
    <t>159 89 38 7770</t>
  </si>
  <si>
    <t>137 691 76 342</t>
  </si>
  <si>
    <t>137 28 66 16 37</t>
  </si>
  <si>
    <t>139 29 21 71 60</t>
  </si>
  <si>
    <t>Mobil Tel.</t>
  </si>
  <si>
    <t>Kartoffelfeld Nanshan</t>
  </si>
  <si>
    <t>Österreich</t>
  </si>
  <si>
    <t>zugesagt</t>
  </si>
  <si>
    <t>nein</t>
  </si>
  <si>
    <t>159 197 295 24</t>
  </si>
  <si>
    <t>nein / Suzhou</t>
  </si>
  <si>
    <t>138 28 8282 47</t>
  </si>
  <si>
    <t>Rübenfeld Nanshan</t>
  </si>
  <si>
    <t>Acker Nanshan</t>
  </si>
  <si>
    <t>#</t>
  </si>
  <si>
    <t>Eigentor</t>
  </si>
  <si>
    <t>Spieler Name</t>
  </si>
  <si>
    <t>Selahattin Kiliç</t>
  </si>
  <si>
    <t>Tore/ø</t>
  </si>
  <si>
    <t xml:space="preserve">Tordurchschnitt Spieler / teilgenom.Spiele </t>
  </si>
  <si>
    <t>Begegnungen laufende Saison 2009</t>
  </si>
  <si>
    <t xml:space="preserve">Tordurchschnitt Spieler / alle bisherigen Spiele </t>
  </si>
  <si>
    <t>6:</t>
  </si>
  <si>
    <t>4:</t>
  </si>
  <si>
    <t>9:</t>
  </si>
  <si>
    <t>13:</t>
  </si>
  <si>
    <r>
      <rPr>
        <sz val="12"/>
        <rFont val="Calibri"/>
        <family val="2"/>
      </rPr>
      <t>6</t>
    </r>
    <r>
      <rPr>
        <b/>
        <sz val="12"/>
        <rFont val="Calibri"/>
        <family val="2"/>
      </rPr>
      <t>:</t>
    </r>
  </si>
  <si>
    <t>8:</t>
  </si>
  <si>
    <t>Futian [TÜV-Süd]</t>
  </si>
  <si>
    <r>
      <t>7</t>
    </r>
    <r>
      <rPr>
        <sz val="12"/>
        <rFont val="Calibri"/>
        <family val="2"/>
      </rPr>
      <t>:</t>
    </r>
  </si>
  <si>
    <t>3:</t>
  </si>
  <si>
    <r>
      <rPr>
        <sz val="12"/>
        <rFont val="Calibri"/>
        <family val="2"/>
      </rPr>
      <t>5</t>
    </r>
    <r>
      <rPr>
        <b/>
        <sz val="12"/>
        <rFont val="Calibri"/>
        <family val="2"/>
      </rPr>
      <t>:</t>
    </r>
  </si>
  <si>
    <t>Futian Yun Ding school [TÜV-Süd]</t>
  </si>
  <si>
    <t>5:</t>
  </si>
  <si>
    <t>7:</t>
  </si>
  <si>
    <t>Tore insgesamt / Verh.</t>
  </si>
  <si>
    <t>Anmerkungen</t>
  </si>
  <si>
    <t xml:space="preserve">Fußball-Liste Shenzhen </t>
  </si>
  <si>
    <t>Jimmy</t>
  </si>
  <si>
    <t>gespielt</t>
  </si>
  <si>
    <t>nein</t>
  </si>
  <si>
    <t>gespielt+ freu</t>
  </si>
  <si>
    <t>zurueck nach D</t>
  </si>
  <si>
    <t>5:7</t>
  </si>
  <si>
    <t>Futian Grossfeld (500)</t>
  </si>
  <si>
    <t>Christian</t>
  </si>
  <si>
    <t>Futian</t>
  </si>
  <si>
    <t xml:space="preserve">3:3 </t>
  </si>
  <si>
    <t>Christian Liepke            1</t>
  </si>
  <si>
    <t>Thomas Maier [V]        17</t>
  </si>
  <si>
    <t>Jens Boecking               4</t>
  </si>
  <si>
    <t xml:space="preserve">Martin Weise                19 </t>
  </si>
  <si>
    <t>Rüdiger Kümmerle        8</t>
  </si>
  <si>
    <t>Matthias Hoehl             18</t>
  </si>
  <si>
    <t>Andreas Barthelt          13</t>
  </si>
  <si>
    <t>Michael Hartl                 16</t>
  </si>
  <si>
    <t>Robert Ostendorf          11</t>
  </si>
  <si>
    <t>Min Tian [Dr.]                12</t>
  </si>
  <si>
    <t>Axel Ritsma                     9</t>
  </si>
  <si>
    <t>Julian Haupt                    5</t>
  </si>
  <si>
    <t>Gregor Voege                 7</t>
  </si>
  <si>
    <t>Jens</t>
  </si>
  <si>
    <t>Ruediger</t>
  </si>
  <si>
    <t>Matthias</t>
  </si>
  <si>
    <t>Alphan</t>
  </si>
  <si>
    <t>Min</t>
  </si>
  <si>
    <t>Gregor</t>
  </si>
  <si>
    <t>Jochen</t>
  </si>
  <si>
    <t>Rainer</t>
  </si>
  <si>
    <t>Harry</t>
  </si>
  <si>
    <t>Robert</t>
  </si>
  <si>
    <t>Leo</t>
  </si>
  <si>
    <t>Andreas</t>
  </si>
  <si>
    <t>Julian</t>
  </si>
  <si>
    <t>Thomas M</t>
  </si>
  <si>
    <t>Thomas E.</t>
  </si>
  <si>
    <t>Matthias O.</t>
  </si>
  <si>
    <t>Dieter</t>
  </si>
  <si>
    <t>Jonathan</t>
  </si>
  <si>
    <t>Martin</t>
  </si>
  <si>
    <t>Axel</t>
  </si>
  <si>
    <t>Michael</t>
  </si>
  <si>
    <t>Victor</t>
  </si>
  <si>
    <t>Rainer Ganser                2</t>
  </si>
  <si>
    <t>Harry Obereder           6</t>
  </si>
  <si>
    <t>Jimmy Hu                       21</t>
  </si>
  <si>
    <t>Thomas Eisner             20</t>
  </si>
  <si>
    <t>Victor Neufeld               23</t>
  </si>
  <si>
    <t>Tom (Ruediger)            10</t>
  </si>
  <si>
    <t>Burghard                       25</t>
  </si>
  <si>
    <t>Leo Zhang                     22</t>
  </si>
  <si>
    <t>6:8</t>
  </si>
  <si>
    <t>Tom</t>
  </si>
  <si>
    <t>Dirk</t>
  </si>
  <si>
    <t>Dirk Boettger                14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</si>
</sst>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dd/mm/yy\ ddd"/>
    <numFmt numFmtId="185" formatCode="dd/mmm/yy/ddd"/>
    <numFmt numFmtId="186" formatCode="[$¥-804]#,##0.00;[Red][$¥-804]\-#,##0.00"/>
    <numFmt numFmtId="187" formatCode="0&quot;:&quot;"/>
    <numFmt numFmtId="188" formatCode="[DBNum2][$-804]General"/>
    <numFmt numFmtId="189" formatCode="[DBNum1][$-804]General"/>
  </numFmts>
  <fonts count="41">
    <font>
      <sz val="11"/>
      <color indexed="8"/>
      <name val="Calibri"/>
      <family val="2"/>
    </font>
    <font>
      <sz val="10"/>
      <color indexed="8"/>
      <name val="Century Gothic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55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9"/>
      <color indexed="23"/>
      <name val="Calibri"/>
      <family val="2"/>
    </font>
    <font>
      <sz val="11"/>
      <color indexed="23"/>
      <name val="Calibri"/>
      <family val="2"/>
    </font>
    <font>
      <sz val="9"/>
      <name val="Calibri"/>
      <family val="2"/>
    </font>
    <font>
      <i/>
      <sz val="11"/>
      <name val="Calibri"/>
      <family val="2"/>
    </font>
    <font>
      <sz val="9"/>
      <name val="Tahoma"/>
      <family val="2"/>
    </font>
    <font>
      <b/>
      <sz val="20"/>
      <name val="Calibri"/>
      <family val="2"/>
    </font>
    <font>
      <sz val="10"/>
      <color indexed="9"/>
      <name val="Century Gothic"/>
      <family val="2"/>
    </font>
    <font>
      <b/>
      <sz val="10"/>
      <color indexed="63"/>
      <name val="Century Gothic"/>
      <family val="2"/>
    </font>
    <font>
      <b/>
      <sz val="10"/>
      <color indexed="52"/>
      <name val="Century Gothic"/>
      <family val="2"/>
    </font>
    <font>
      <sz val="10"/>
      <color indexed="62"/>
      <name val="Century Gothic"/>
      <family val="2"/>
    </font>
    <font>
      <b/>
      <sz val="10"/>
      <color indexed="8"/>
      <name val="Century Gothic"/>
      <family val="2"/>
    </font>
    <font>
      <i/>
      <sz val="10"/>
      <color indexed="23"/>
      <name val="Century Gothic"/>
      <family val="2"/>
    </font>
    <font>
      <sz val="10"/>
      <color indexed="17"/>
      <name val="Century Gothic"/>
      <family val="2"/>
    </font>
    <font>
      <sz val="10"/>
      <color indexed="60"/>
      <name val="Century Gothic"/>
      <family val="2"/>
    </font>
    <font>
      <sz val="10"/>
      <color indexed="20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entury Gothic"/>
      <family val="2"/>
    </font>
    <font>
      <b/>
      <sz val="13"/>
      <color indexed="56"/>
      <name val="Century Gothic"/>
      <family val="2"/>
    </font>
    <font>
      <b/>
      <sz val="11"/>
      <color indexed="56"/>
      <name val="Century Gothic"/>
      <family val="2"/>
    </font>
    <font>
      <sz val="10"/>
      <color indexed="52"/>
      <name val="Century Gothic"/>
      <family val="2"/>
    </font>
    <font>
      <sz val="10"/>
      <color indexed="10"/>
      <name val="Century Gothic"/>
      <family val="2"/>
    </font>
    <font>
      <b/>
      <sz val="10"/>
      <color indexed="9"/>
      <name val="Century Gothic"/>
      <family val="2"/>
    </font>
    <font>
      <b/>
      <sz val="11"/>
      <color indexed="50"/>
      <name val="Calibri"/>
      <family val="2"/>
    </font>
    <font>
      <b/>
      <sz val="10"/>
      <color indexed="30"/>
      <name val="Calibri"/>
      <family val="2"/>
    </font>
    <font>
      <b/>
      <sz val="10"/>
      <color indexed="17"/>
      <name val="Calibri"/>
      <family val="2"/>
    </font>
    <font>
      <sz val="10"/>
      <color indexed="30"/>
      <name val="Calibri"/>
      <family val="2"/>
    </font>
    <font>
      <sz val="10"/>
      <color indexed="17"/>
      <name val="Calibri"/>
      <family val="2"/>
    </font>
    <font>
      <sz val="10"/>
      <color indexed="13"/>
      <name val="Calibri"/>
      <family val="2"/>
    </font>
    <font>
      <b/>
      <sz val="11"/>
      <color indexed="13"/>
      <name val="Calibri"/>
      <family val="2"/>
    </font>
    <font>
      <b/>
      <sz val="11"/>
      <color indexed="40"/>
      <name val="Calibri"/>
      <family val="2"/>
    </font>
    <font>
      <b/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9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medium"/>
      <bottom style="medium"/>
    </border>
    <border>
      <left/>
      <right/>
      <top style="medium"/>
      <bottom style="medium"/>
    </border>
    <border>
      <left style="hair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hair"/>
      <bottom style="hair"/>
    </border>
    <border>
      <left>
        <color indexed="63"/>
      </left>
      <right style="hair"/>
      <top/>
      <bottom style="hair"/>
    </border>
    <border>
      <left/>
      <right/>
      <top style="hair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/>
      <top/>
      <bottom style="hair"/>
    </border>
    <border>
      <left style="medium"/>
      <right style="hair"/>
      <top style="hair"/>
      <bottom style="hair"/>
    </border>
    <border>
      <left style="hair"/>
      <right style="medium"/>
      <top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/>
    </border>
    <border>
      <left style="medium"/>
      <right/>
      <top style="thin"/>
      <bottom style="hair"/>
    </border>
    <border>
      <left style="hair"/>
      <right style="medium"/>
      <top style="hair"/>
      <bottom style="hair"/>
    </border>
    <border>
      <left style="hair"/>
      <right/>
      <top style="hair"/>
      <bottom style="hair"/>
    </border>
    <border>
      <left style="medium"/>
      <right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/>
    </border>
    <border>
      <left style="hair"/>
      <right style="medium"/>
      <top style="hair"/>
      <bottom/>
    </border>
    <border>
      <left style="medium"/>
      <right/>
      <top style="hair"/>
      <bottom/>
    </border>
    <border>
      <left style="hair"/>
      <right/>
      <top style="hair"/>
      <bottom/>
    </border>
    <border>
      <left>
        <color indexed="63"/>
      </left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/>
      <top/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/>
      <top>
        <color indexed="63"/>
      </top>
      <bottom style="thin"/>
    </border>
    <border>
      <left style="thin"/>
      <right style="hair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/>
    </border>
    <border>
      <left/>
      <right style="medium"/>
      <top>
        <color indexed="63"/>
      </top>
      <bottom style="thin"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 style="hair"/>
      <right/>
      <top style="thin"/>
      <bottom style="hair"/>
    </border>
    <border>
      <left style="medium"/>
      <right/>
      <top style="hair"/>
      <bottom style="thin"/>
    </border>
    <border>
      <left style="hair"/>
      <right style="medium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/>
    </border>
    <border>
      <left/>
      <right style="medium"/>
      <top style="hair"/>
      <bottom style="hair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1" applyNumberFormat="0" applyAlignment="0" applyProtection="0"/>
    <xf numFmtId="0" fontId="18" fillId="20" borderId="2" applyNumberFormat="0" applyAlignment="0" applyProtection="0"/>
    <xf numFmtId="0" fontId="19" fillId="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21" borderId="0" applyNumberFormat="0" applyBorder="0" applyAlignment="0" applyProtection="0"/>
    <xf numFmtId="0" fontId="0" fillId="22" borderId="4" applyNumberFormat="0" applyFont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9" applyNumberFormat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18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84" fontId="4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9" fillId="0" borderId="0" xfId="0" applyFont="1" applyAlignment="1">
      <alignment/>
    </xf>
    <xf numFmtId="184" fontId="4" fillId="24" borderId="12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184" fontId="5" fillId="0" borderId="13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center"/>
      <protection/>
    </xf>
    <xf numFmtId="0" fontId="3" fillId="25" borderId="15" xfId="0" applyFont="1" applyFill="1" applyBorder="1" applyAlignment="1" applyProtection="1">
      <alignment/>
      <protection/>
    </xf>
    <xf numFmtId="0" fontId="4" fillId="24" borderId="16" xfId="0" applyFont="1" applyFill="1" applyBorder="1" applyAlignment="1" applyProtection="1">
      <alignment horizontal="center" vertical="center"/>
      <protection/>
    </xf>
    <xf numFmtId="0" fontId="5" fillId="25" borderId="16" xfId="0" applyFont="1" applyFill="1" applyBorder="1" applyAlignment="1" applyProtection="1">
      <alignment horizontal="center" vertical="center"/>
      <protection/>
    </xf>
    <xf numFmtId="2" fontId="33" fillId="25" borderId="17" xfId="0" applyNumberFormat="1" applyFont="1" applyFill="1" applyBorder="1" applyAlignment="1" applyProtection="1">
      <alignment horizontal="center" vertical="center"/>
      <protection/>
    </xf>
    <xf numFmtId="2" fontId="34" fillId="25" borderId="17" xfId="0" applyNumberFormat="1" applyFont="1" applyFill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/>
      <protection/>
    </xf>
    <xf numFmtId="185" fontId="4" fillId="0" borderId="19" xfId="0" applyNumberFormat="1" applyFont="1" applyBorder="1" applyAlignment="1" applyProtection="1">
      <alignment horizontal="center"/>
      <protection/>
    </xf>
    <xf numFmtId="184" fontId="4" fillId="0" borderId="10" xfId="0" applyNumberFormat="1" applyFont="1" applyBorder="1" applyAlignment="1" applyProtection="1">
      <alignment horizontal="center"/>
      <protection/>
    </xf>
    <xf numFmtId="184" fontId="4" fillId="0" borderId="19" xfId="0" applyNumberFormat="1" applyFont="1" applyBorder="1" applyAlignment="1" applyProtection="1">
      <alignment horizontal="center"/>
      <protection/>
    </xf>
    <xf numFmtId="184" fontId="4" fillId="0" borderId="12" xfId="0" applyNumberFormat="1" applyFont="1" applyBorder="1" applyAlignment="1" applyProtection="1">
      <alignment horizontal="center"/>
      <protection/>
    </xf>
    <xf numFmtId="184" fontId="4" fillId="0" borderId="12" xfId="0" applyNumberFormat="1" applyFont="1" applyFill="1" applyBorder="1" applyAlignment="1" applyProtection="1">
      <alignment horizontal="center"/>
      <protection/>
    </xf>
    <xf numFmtId="184" fontId="4" fillId="25" borderId="12" xfId="0" applyNumberFormat="1" applyFont="1" applyFill="1" applyBorder="1" applyAlignment="1" applyProtection="1">
      <alignment horizontal="center"/>
      <protection/>
    </xf>
    <xf numFmtId="184" fontId="4" fillId="0" borderId="19" xfId="0" applyNumberFormat="1" applyFont="1" applyFill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/>
      <protection/>
    </xf>
    <xf numFmtId="0" fontId="2" fillId="24" borderId="21" xfId="0" applyFont="1" applyFill="1" applyBorder="1" applyAlignment="1" applyProtection="1">
      <alignment/>
      <protection/>
    </xf>
    <xf numFmtId="0" fontId="12" fillId="24" borderId="22" xfId="0" applyFont="1" applyFill="1" applyBorder="1" applyAlignment="1" applyProtection="1">
      <alignment horizontal="center" vertical="center"/>
      <protection/>
    </xf>
    <xf numFmtId="0" fontId="2" fillId="25" borderId="23" xfId="0" applyFont="1" applyFill="1" applyBorder="1" applyAlignment="1" applyProtection="1">
      <alignment horizontal="center" vertical="center"/>
      <protection/>
    </xf>
    <xf numFmtId="2" fontId="35" fillId="25" borderId="24" xfId="0" applyNumberFormat="1" applyFont="1" applyFill="1" applyBorder="1" applyAlignment="1" applyProtection="1">
      <alignment horizontal="center" vertical="center"/>
      <protection/>
    </xf>
    <xf numFmtId="2" fontId="36" fillId="25" borderId="24" xfId="0" applyNumberFormat="1" applyFont="1" applyFill="1" applyBorder="1" applyAlignment="1" applyProtection="1">
      <alignment horizontal="center" vertical="center"/>
      <protection/>
    </xf>
    <xf numFmtId="2" fontId="4" fillId="0" borderId="25" xfId="0" applyNumberFormat="1" applyFont="1" applyBorder="1" applyAlignment="1" applyProtection="1">
      <alignment horizontal="left"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6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/>
      <protection/>
    </xf>
    <xf numFmtId="0" fontId="11" fillId="0" borderId="22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6" fillId="0" borderId="35" xfId="0" applyFont="1" applyBorder="1" applyAlignment="1" applyProtection="1">
      <alignment horizontal="center"/>
      <protection/>
    </xf>
    <xf numFmtId="0" fontId="3" fillId="26" borderId="34" xfId="0" applyFont="1" applyFill="1" applyBorder="1" applyAlignment="1" applyProtection="1">
      <alignment/>
      <protection/>
    </xf>
    <xf numFmtId="0" fontId="10" fillId="25" borderId="22" xfId="0" applyFont="1" applyFill="1" applyBorder="1" applyAlignment="1" applyProtection="1">
      <alignment horizontal="center" vertical="center"/>
      <protection/>
    </xf>
    <xf numFmtId="0" fontId="8" fillId="26" borderId="32" xfId="0" applyFont="1" applyFill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/>
      <protection/>
    </xf>
    <xf numFmtId="0" fontId="2" fillId="0" borderId="34" xfId="0" applyFont="1" applyFill="1" applyBorder="1" applyAlignment="1" applyProtection="1">
      <alignment/>
      <protection/>
    </xf>
    <xf numFmtId="0" fontId="4" fillId="0" borderId="31" xfId="0" applyFont="1" applyFill="1" applyBorder="1" applyAlignment="1" applyProtection="1">
      <alignment horizontal="center"/>
      <protection/>
    </xf>
    <xf numFmtId="0" fontId="6" fillId="0" borderId="33" xfId="0" applyFont="1" applyBorder="1" applyAlignment="1" applyProtection="1">
      <alignment horizontal="center"/>
      <protection/>
    </xf>
    <xf numFmtId="0" fontId="2" fillId="25" borderId="34" xfId="0" applyFont="1" applyFill="1" applyBorder="1" applyAlignment="1" applyProtection="1">
      <alignment/>
      <protection/>
    </xf>
    <xf numFmtId="0" fontId="2" fillId="25" borderId="24" xfId="0" applyFont="1" applyFill="1" applyBorder="1" applyAlignment="1" applyProtection="1">
      <alignment horizontal="center" vertical="center"/>
      <protection/>
    </xf>
    <xf numFmtId="2" fontId="4" fillId="0" borderId="32" xfId="0" applyNumberFormat="1" applyFont="1" applyBorder="1" applyAlignment="1" applyProtection="1">
      <alignment/>
      <protection/>
    </xf>
    <xf numFmtId="0" fontId="37" fillId="17" borderId="31" xfId="0" applyFont="1" applyFill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left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33" xfId="0" applyFont="1" applyBorder="1" applyAlignment="1" applyProtection="1">
      <alignment horizontal="center"/>
      <protection/>
    </xf>
    <xf numFmtId="1" fontId="4" fillId="0" borderId="32" xfId="0" applyNumberFormat="1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/>
      <protection/>
    </xf>
    <xf numFmtId="0" fontId="4" fillId="0" borderId="36" xfId="0" applyFont="1" applyBorder="1" applyAlignment="1" applyProtection="1">
      <alignment horizontal="center"/>
      <protection/>
    </xf>
    <xf numFmtId="0" fontId="10" fillId="0" borderId="32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/>
      <protection/>
    </xf>
    <xf numFmtId="0" fontId="2" fillId="25" borderId="39" xfId="0" applyFont="1" applyFill="1" applyBorder="1" applyAlignment="1" applyProtection="1">
      <alignment/>
      <protection/>
    </xf>
    <xf numFmtId="0" fontId="10" fillId="25" borderId="40" xfId="0" applyFont="1" applyFill="1" applyBorder="1" applyAlignment="1" applyProtection="1">
      <alignment horizontal="center" vertical="center"/>
      <protection/>
    </xf>
    <xf numFmtId="0" fontId="2" fillId="25" borderId="41" xfId="0" applyFont="1" applyFill="1" applyBorder="1" applyAlignment="1" applyProtection="1">
      <alignment horizontal="center" vertical="center"/>
      <protection/>
    </xf>
    <xf numFmtId="2" fontId="35" fillId="25" borderId="41" xfId="0" applyNumberFormat="1" applyFont="1" applyFill="1" applyBorder="1" applyAlignment="1" applyProtection="1">
      <alignment horizontal="center" vertical="center"/>
      <protection/>
    </xf>
    <xf numFmtId="2" fontId="36" fillId="25" borderId="41" xfId="0" applyNumberFormat="1" applyFont="1" applyFill="1" applyBorder="1" applyAlignment="1" applyProtection="1">
      <alignment horizontal="center" vertical="center"/>
      <protection/>
    </xf>
    <xf numFmtId="2" fontId="4" fillId="0" borderId="42" xfId="0" applyNumberFormat="1" applyFont="1" applyBorder="1" applyAlignment="1" applyProtection="1">
      <alignment horizontal="left"/>
      <protection/>
    </xf>
    <xf numFmtId="0" fontId="6" fillId="0" borderId="43" xfId="0" applyFont="1" applyBorder="1" applyAlignment="1" applyProtection="1">
      <alignment horizontal="center"/>
      <protection/>
    </xf>
    <xf numFmtId="0" fontId="4" fillId="0" borderId="4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2" fillId="0" borderId="44" xfId="0" applyFont="1" applyBorder="1" applyAlignment="1" applyProtection="1">
      <alignment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/>
      <protection/>
    </xf>
    <xf numFmtId="0" fontId="4" fillId="0" borderId="48" xfId="0" applyFont="1" applyBorder="1" applyAlignment="1" applyProtection="1">
      <alignment horizontal="center"/>
      <protection/>
    </xf>
    <xf numFmtId="0" fontId="3" fillId="0" borderId="47" xfId="0" applyFont="1" applyBorder="1" applyAlignment="1" applyProtection="1">
      <alignment horizontal="center"/>
      <protection/>
    </xf>
    <xf numFmtId="0" fontId="4" fillId="0" borderId="49" xfId="0" applyFont="1" applyBorder="1" applyAlignment="1" applyProtection="1">
      <alignment horizontal="center"/>
      <protection/>
    </xf>
    <xf numFmtId="0" fontId="4" fillId="0" borderId="45" xfId="0" applyFont="1" applyBorder="1" applyAlignment="1" applyProtection="1">
      <alignment horizontal="center"/>
      <protection/>
    </xf>
    <xf numFmtId="20" fontId="4" fillId="0" borderId="49" xfId="0" applyNumberFormat="1" applyFont="1" applyBorder="1" applyAlignment="1" applyProtection="1">
      <alignment horizontal="center"/>
      <protection/>
    </xf>
    <xf numFmtId="0" fontId="3" fillId="0" borderId="50" xfId="0" applyFont="1" applyFill="1" applyBorder="1" applyAlignment="1" applyProtection="1">
      <alignment/>
      <protection/>
    </xf>
    <xf numFmtId="0" fontId="5" fillId="0" borderId="51" xfId="0" applyFont="1" applyFill="1" applyBorder="1" applyAlignment="1" applyProtection="1">
      <alignment horizontal="center" vertical="center"/>
      <protection/>
    </xf>
    <xf numFmtId="187" fontId="3" fillId="0" borderId="51" xfId="0" applyNumberFormat="1" applyFont="1" applyFill="1" applyBorder="1" applyAlignment="1" applyProtection="1">
      <alignment horizontal="right" vertical="center"/>
      <protection/>
    </xf>
    <xf numFmtId="1" fontId="3" fillId="0" borderId="48" xfId="0" applyNumberFormat="1" applyFont="1" applyBorder="1" applyAlignment="1" applyProtection="1">
      <alignment horizontal="left" vertical="center"/>
      <protection/>
    </xf>
    <xf numFmtId="49" fontId="5" fillId="0" borderId="52" xfId="0" applyNumberFormat="1" applyFont="1" applyBorder="1" applyAlignment="1" applyProtection="1">
      <alignment/>
      <protection/>
    </xf>
    <xf numFmtId="0" fontId="4" fillId="0" borderId="51" xfId="0" applyFont="1" applyBorder="1" applyAlignment="1" applyProtection="1">
      <alignment horizontal="center"/>
      <protection/>
    </xf>
    <xf numFmtId="0" fontId="4" fillId="0" borderId="53" xfId="0" applyFont="1" applyBorder="1" applyAlignment="1" applyProtection="1">
      <alignment horizontal="center"/>
      <protection/>
    </xf>
    <xf numFmtId="0" fontId="4" fillId="0" borderId="52" xfId="0" applyFont="1" applyBorder="1" applyAlignment="1" applyProtection="1">
      <alignment horizontal="center"/>
      <protection/>
    </xf>
    <xf numFmtId="0" fontId="4" fillId="0" borderId="54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55" xfId="0" applyFont="1" applyBorder="1" applyAlignment="1" applyProtection="1">
      <alignment horizontal="right"/>
      <protection/>
    </xf>
    <xf numFmtId="49" fontId="8" fillId="0" borderId="48" xfId="0" applyNumberFormat="1" applyFont="1" applyBorder="1" applyAlignment="1" applyProtection="1">
      <alignment horizontal="right"/>
      <protection/>
    </xf>
    <xf numFmtId="0" fontId="8" fillId="0" borderId="56" xfId="0" applyNumberFormat="1" applyFont="1" applyBorder="1" applyAlignment="1" applyProtection="1">
      <alignment horizontal="left"/>
      <protection/>
    </xf>
    <xf numFmtId="49" fontId="8" fillId="0" borderId="49" xfId="0" applyNumberFormat="1" applyFont="1" applyBorder="1" applyAlignment="1" applyProtection="1">
      <alignment horizontal="right"/>
      <protection/>
    </xf>
    <xf numFmtId="0" fontId="9" fillId="0" borderId="56" xfId="0" applyNumberFormat="1" applyFont="1" applyBorder="1" applyAlignment="1" applyProtection="1">
      <alignment horizontal="left"/>
      <protection/>
    </xf>
    <xf numFmtId="49" fontId="9" fillId="0" borderId="49" xfId="0" applyNumberFormat="1" applyFont="1" applyBorder="1" applyAlignment="1" applyProtection="1">
      <alignment horizontal="right"/>
      <protection/>
    </xf>
    <xf numFmtId="0" fontId="5" fillId="25" borderId="57" xfId="0" applyFont="1" applyFill="1" applyBorder="1" applyAlignment="1" applyProtection="1">
      <alignment horizontal="center"/>
      <protection/>
    </xf>
    <xf numFmtId="0" fontId="5" fillId="0" borderId="58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59" xfId="0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4" fillId="0" borderId="36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6" fillId="0" borderId="43" xfId="0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center"/>
      <protection locked="0"/>
    </xf>
    <xf numFmtId="0" fontId="4" fillId="0" borderId="60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4" fillId="0" borderId="49" xfId="0" applyFont="1" applyBorder="1" applyAlignment="1" applyProtection="1">
      <alignment horizontal="center"/>
      <protection locked="0"/>
    </xf>
    <xf numFmtId="0" fontId="3" fillId="0" borderId="47" xfId="0" applyFont="1" applyBorder="1" applyAlignment="1" applyProtection="1">
      <alignment horizontal="center"/>
      <protection locked="0"/>
    </xf>
    <xf numFmtId="0" fontId="5" fillId="0" borderId="61" xfId="0" applyFont="1" applyBorder="1" applyAlignment="1" applyProtection="1">
      <alignment horizontal="center"/>
      <protection locked="0"/>
    </xf>
    <xf numFmtId="0" fontId="4" fillId="0" borderId="51" xfId="0" applyFont="1" applyBorder="1" applyAlignment="1" applyProtection="1">
      <alignment horizontal="center"/>
      <protection locked="0"/>
    </xf>
    <xf numFmtId="0" fontId="5" fillId="0" borderId="53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2" fontId="34" fillId="26" borderId="24" xfId="0" applyNumberFormat="1" applyFont="1" applyFill="1" applyBorder="1" applyAlignment="1" applyProtection="1">
      <alignment horizontal="center" vertical="center"/>
      <protection/>
    </xf>
    <xf numFmtId="2" fontId="33" fillId="26" borderId="2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 locked="0"/>
    </xf>
    <xf numFmtId="0" fontId="15" fillId="0" borderId="11" xfId="0" applyFont="1" applyBorder="1" applyAlignment="1">
      <alignment horizontal="left" vertical="center" wrapText="1"/>
    </xf>
    <xf numFmtId="49" fontId="9" fillId="0" borderId="62" xfId="0" applyNumberFormat="1" applyFont="1" applyBorder="1" applyAlignment="1" applyProtection="1">
      <alignment horizontal="center"/>
      <protection locked="0"/>
    </xf>
    <xf numFmtId="49" fontId="9" fillId="0" borderId="63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27" borderId="20" xfId="0" applyFont="1" applyFill="1" applyBorder="1" applyAlignment="1" applyProtection="1">
      <alignment/>
      <protection/>
    </xf>
    <xf numFmtId="0" fontId="2" fillId="27" borderId="34" xfId="0" applyFont="1" applyFill="1" applyBorder="1" applyAlignment="1" applyProtection="1">
      <alignment/>
      <protection/>
    </xf>
    <xf numFmtId="0" fontId="10" fillId="27" borderId="32" xfId="0" applyFont="1" applyFill="1" applyBorder="1" applyAlignment="1" applyProtection="1">
      <alignment horizontal="center" vertical="center"/>
      <protection/>
    </xf>
    <xf numFmtId="0" fontId="2" fillId="27" borderId="24" xfId="0" applyFont="1" applyFill="1" applyBorder="1" applyAlignment="1" applyProtection="1">
      <alignment horizontal="center" vertical="center"/>
      <protection/>
    </xf>
    <xf numFmtId="2" fontId="35" fillId="27" borderId="24" xfId="0" applyNumberFormat="1" applyFont="1" applyFill="1" applyBorder="1" applyAlignment="1" applyProtection="1">
      <alignment horizontal="center" vertical="center"/>
      <protection/>
    </xf>
    <xf numFmtId="2" fontId="36" fillId="27" borderId="24" xfId="0" applyNumberFormat="1" applyFont="1" applyFill="1" applyBorder="1" applyAlignment="1" applyProtection="1">
      <alignment horizontal="center" vertical="center"/>
      <protection/>
    </xf>
    <xf numFmtId="0" fontId="4" fillId="27" borderId="31" xfId="0" applyFont="1" applyFill="1" applyBorder="1" applyAlignment="1" applyProtection="1">
      <alignment/>
      <protection/>
    </xf>
    <xf numFmtId="0" fontId="6" fillId="27" borderId="29" xfId="0" applyFont="1" applyFill="1" applyBorder="1" applyAlignment="1" applyProtection="1">
      <alignment horizontal="center"/>
      <protection/>
    </xf>
    <xf numFmtId="0" fontId="4" fillId="27" borderId="31" xfId="0" applyFont="1" applyFill="1" applyBorder="1" applyAlignment="1" applyProtection="1">
      <alignment horizontal="center"/>
      <protection/>
    </xf>
    <xf numFmtId="0" fontId="4" fillId="27" borderId="36" xfId="0" applyFont="1" applyFill="1" applyBorder="1" applyAlignment="1" applyProtection="1">
      <alignment horizontal="center"/>
      <protection/>
    </xf>
    <xf numFmtId="0" fontId="6" fillId="27" borderId="33" xfId="0" applyFont="1" applyFill="1" applyBorder="1" applyAlignment="1" applyProtection="1">
      <alignment horizontal="center"/>
      <protection/>
    </xf>
    <xf numFmtId="0" fontId="6" fillId="27" borderId="32" xfId="0" applyFont="1" applyFill="1" applyBorder="1" applyAlignment="1" applyProtection="1">
      <alignment horizontal="center"/>
      <protection locked="0"/>
    </xf>
    <xf numFmtId="0" fontId="4" fillId="27" borderId="36" xfId="0" applyFont="1" applyFill="1" applyBorder="1" applyAlignment="1" applyProtection="1">
      <alignment horizontal="center"/>
      <protection locked="0"/>
    </xf>
    <xf numFmtId="0" fontId="4" fillId="27" borderId="37" xfId="0" applyFont="1" applyFill="1" applyBorder="1" applyAlignment="1" applyProtection="1">
      <alignment horizontal="center"/>
      <protection locked="0"/>
    </xf>
    <xf numFmtId="0" fontId="5" fillId="27" borderId="36" xfId="0" applyFont="1" applyFill="1" applyBorder="1" applyAlignment="1" applyProtection="1">
      <alignment horizontal="center"/>
      <protection locked="0"/>
    </xf>
    <xf numFmtId="0" fontId="4" fillId="27" borderId="0" xfId="0" applyFont="1" applyFill="1" applyAlignment="1" applyProtection="1">
      <alignment/>
      <protection locked="0"/>
    </xf>
    <xf numFmtId="0" fontId="4" fillId="27" borderId="0" xfId="0" applyFont="1" applyFill="1" applyAlignment="1">
      <alignment/>
    </xf>
    <xf numFmtId="0" fontId="6" fillId="27" borderId="29" xfId="0" applyFont="1" applyFill="1" applyBorder="1" applyAlignment="1" applyProtection="1">
      <alignment horizontal="center"/>
      <protection/>
    </xf>
    <xf numFmtId="0" fontId="4" fillId="27" borderId="29" xfId="0" applyFont="1" applyFill="1" applyBorder="1" applyAlignment="1" applyProtection="1">
      <alignment horizontal="center"/>
      <protection/>
    </xf>
    <xf numFmtId="0" fontId="4" fillId="27" borderId="33" xfId="0" applyFont="1" applyFill="1" applyBorder="1" applyAlignment="1" applyProtection="1">
      <alignment horizontal="center"/>
      <protection locked="0"/>
    </xf>
    <xf numFmtId="0" fontId="2" fillId="27" borderId="35" xfId="0" applyFont="1" applyFill="1" applyBorder="1" applyAlignment="1" applyProtection="1">
      <alignment/>
      <protection/>
    </xf>
    <xf numFmtId="0" fontId="10" fillId="27" borderId="22" xfId="0" applyFont="1" applyFill="1" applyBorder="1" applyAlignment="1" applyProtection="1">
      <alignment horizontal="center" vertical="center"/>
      <protection/>
    </xf>
    <xf numFmtId="0" fontId="4" fillId="27" borderId="38" xfId="0" applyFont="1" applyFill="1" applyBorder="1" applyAlignment="1" applyProtection="1">
      <alignment/>
      <protection/>
    </xf>
    <xf numFmtId="0" fontId="4" fillId="27" borderId="32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64" xfId="0" applyFont="1" applyBorder="1" applyAlignment="1" applyProtection="1">
      <alignment horizontal="center"/>
      <protection locked="0"/>
    </xf>
    <xf numFmtId="0" fontId="4" fillId="0" borderId="65" xfId="0" applyFont="1" applyBorder="1" applyAlignment="1" applyProtection="1">
      <alignment horizontal="center"/>
      <protection locked="0"/>
    </xf>
    <xf numFmtId="0" fontId="4" fillId="0" borderId="66" xfId="0" applyFont="1" applyBorder="1" applyAlignment="1" applyProtection="1">
      <alignment horizontal="center"/>
      <protection locked="0"/>
    </xf>
    <xf numFmtId="0" fontId="4" fillId="0" borderId="67" xfId="0" applyFont="1" applyBorder="1" applyAlignment="1" applyProtection="1">
      <alignment horizontal="center"/>
      <protection locked="0"/>
    </xf>
    <xf numFmtId="0" fontId="4" fillId="0" borderId="68" xfId="0" applyFont="1" applyBorder="1" applyAlignment="1" applyProtection="1">
      <alignment horizontal="center"/>
      <protection locked="0"/>
    </xf>
    <xf numFmtId="0" fontId="2" fillId="0" borderId="67" xfId="0" applyFont="1" applyBorder="1" applyAlignment="1" applyProtection="1">
      <alignment horizontal="center"/>
      <protection locked="0"/>
    </xf>
    <xf numFmtId="0" fontId="2" fillId="0" borderId="68" xfId="0" applyFont="1" applyBorder="1" applyAlignment="1" applyProtection="1">
      <alignment horizontal="center"/>
      <protection locked="0"/>
    </xf>
    <xf numFmtId="0" fontId="13" fillId="0" borderId="67" xfId="0" applyFont="1" applyBorder="1" applyAlignment="1" applyProtection="1">
      <alignment horizontal="center"/>
      <protection locked="0"/>
    </xf>
    <xf numFmtId="0" fontId="13" fillId="0" borderId="68" xfId="0" applyFont="1" applyBorder="1" applyAlignment="1" applyProtection="1">
      <alignment horizontal="center"/>
      <protection locked="0"/>
    </xf>
    <xf numFmtId="0" fontId="4" fillId="0" borderId="69" xfId="0" applyFont="1" applyBorder="1" applyAlignment="1" applyProtection="1">
      <alignment horizontal="center"/>
      <protection locked="0"/>
    </xf>
    <xf numFmtId="0" fontId="4" fillId="0" borderId="70" xfId="0" applyFont="1" applyBorder="1" applyAlignment="1" applyProtection="1">
      <alignment horizontal="center"/>
      <protection locked="0"/>
    </xf>
    <xf numFmtId="0" fontId="39" fillId="20" borderId="71" xfId="0" applyFont="1" applyFill="1" applyBorder="1" applyAlignment="1" applyProtection="1">
      <alignment horizontal="center"/>
      <protection/>
    </xf>
    <xf numFmtId="0" fontId="39" fillId="20" borderId="22" xfId="0" applyFont="1" applyFill="1" applyBorder="1" applyAlignment="1" applyProtection="1">
      <alignment horizontal="center"/>
      <protection/>
    </xf>
    <xf numFmtId="0" fontId="39" fillId="20" borderId="72" xfId="0" applyFont="1" applyFill="1" applyBorder="1" applyAlignment="1" applyProtection="1">
      <alignment horizontal="center"/>
      <protection/>
    </xf>
    <xf numFmtId="0" fontId="32" fillId="20" borderId="73" xfId="0" applyFont="1" applyFill="1" applyBorder="1" applyAlignment="1" applyProtection="1">
      <alignment horizontal="center"/>
      <protection/>
    </xf>
    <xf numFmtId="0" fontId="32" fillId="20" borderId="74" xfId="0" applyFont="1" applyFill="1" applyBorder="1" applyAlignment="1" applyProtection="1">
      <alignment horizontal="center"/>
      <protection/>
    </xf>
    <xf numFmtId="0" fontId="32" fillId="20" borderId="75" xfId="0" applyFont="1" applyFill="1" applyBorder="1" applyAlignment="1" applyProtection="1">
      <alignment horizontal="center"/>
      <protection/>
    </xf>
    <xf numFmtId="0" fontId="32" fillId="0" borderId="76" xfId="0" applyFont="1" applyFill="1" applyBorder="1" applyAlignment="1">
      <alignment horizontal="center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77" xfId="0" applyFont="1" applyBorder="1" applyAlignment="1" applyProtection="1">
      <alignment horizontal="center"/>
      <protection locked="0"/>
    </xf>
    <xf numFmtId="0" fontId="4" fillId="0" borderId="78" xfId="0" applyFont="1" applyBorder="1" applyAlignment="1" applyProtection="1">
      <alignment horizontal="center" vertical="center"/>
      <protection/>
    </xf>
    <xf numFmtId="0" fontId="4" fillId="0" borderId="79" xfId="0" applyFont="1" applyBorder="1" applyAlignment="1" applyProtection="1">
      <alignment horizontal="center" vertical="center"/>
      <protection/>
    </xf>
    <xf numFmtId="0" fontId="4" fillId="0" borderId="80" xfId="0" applyFont="1" applyBorder="1" applyAlignment="1" applyProtection="1">
      <alignment horizontal="center" vertical="center"/>
      <protection/>
    </xf>
    <xf numFmtId="0" fontId="4" fillId="0" borderId="57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77" xfId="0" applyFont="1" applyBorder="1" applyAlignment="1" applyProtection="1">
      <alignment horizontal="center"/>
      <protection/>
    </xf>
    <xf numFmtId="0" fontId="4" fillId="0" borderId="78" xfId="0" applyFont="1" applyBorder="1" applyAlignment="1" applyProtection="1">
      <alignment horizontal="center"/>
      <protection locked="0"/>
    </xf>
    <xf numFmtId="0" fontId="4" fillId="0" borderId="79" xfId="0" applyFont="1" applyBorder="1" applyAlignment="1" applyProtection="1">
      <alignment horizontal="center"/>
      <protection locked="0"/>
    </xf>
    <xf numFmtId="0" fontId="4" fillId="0" borderId="80" xfId="0" applyFont="1" applyBorder="1" applyAlignment="1" applyProtection="1">
      <alignment horizontal="center"/>
      <protection locked="0"/>
    </xf>
    <xf numFmtId="0" fontId="4" fillId="0" borderId="57" xfId="0" applyFont="1" applyBorder="1" applyAlignment="1" applyProtection="1">
      <alignment horizontal="center"/>
      <protection locked="0"/>
    </xf>
    <xf numFmtId="0" fontId="3" fillId="0" borderId="81" xfId="0" applyFont="1" applyBorder="1" applyAlignment="1" applyProtection="1">
      <alignment horizontal="center"/>
      <protection/>
    </xf>
    <xf numFmtId="0" fontId="3" fillId="0" borderId="82" xfId="0" applyFont="1" applyBorder="1" applyAlignment="1" applyProtection="1">
      <alignment horizontal="center"/>
      <protection/>
    </xf>
    <xf numFmtId="0" fontId="3" fillId="26" borderId="83" xfId="0" applyFont="1" applyFill="1" applyBorder="1" applyAlignment="1" applyProtection="1">
      <alignment horizontal="center" vertical="center"/>
      <protection/>
    </xf>
    <xf numFmtId="0" fontId="3" fillId="26" borderId="84" xfId="0" applyFont="1" applyFill="1" applyBorder="1" applyAlignment="1" applyProtection="1">
      <alignment horizontal="center" vertical="center"/>
      <protection/>
    </xf>
    <xf numFmtId="0" fontId="3" fillId="26" borderId="85" xfId="0" applyFont="1" applyFill="1" applyBorder="1" applyAlignment="1" applyProtection="1">
      <alignment horizontal="center" vertical="center"/>
      <protection/>
    </xf>
    <xf numFmtId="0" fontId="38" fillId="17" borderId="71" xfId="0" applyFont="1" applyFill="1" applyBorder="1" applyAlignment="1" applyProtection="1">
      <alignment horizontal="center"/>
      <protection/>
    </xf>
    <xf numFmtId="0" fontId="38" fillId="17" borderId="22" xfId="0" applyFont="1" applyFill="1" applyBorder="1" applyAlignment="1" applyProtection="1">
      <alignment horizontal="center"/>
      <protection/>
    </xf>
    <xf numFmtId="0" fontId="38" fillId="17" borderId="72" xfId="0" applyFont="1" applyFill="1" applyBorder="1" applyAlignment="1" applyProtection="1">
      <alignment horizontal="center"/>
      <protection/>
    </xf>
    <xf numFmtId="186" fontId="4" fillId="0" borderId="73" xfId="0" applyNumberFormat="1" applyFont="1" applyBorder="1" applyAlignment="1" applyProtection="1">
      <alignment horizontal="center"/>
      <protection locked="0"/>
    </xf>
    <xf numFmtId="186" fontId="4" fillId="0" borderId="58" xfId="0" applyNumberFormat="1" applyFont="1" applyBorder="1" applyAlignment="1" applyProtection="1">
      <alignment horizontal="center"/>
      <protection locked="0"/>
    </xf>
    <xf numFmtId="0" fontId="4" fillId="0" borderId="78" xfId="0" applyFont="1" applyBorder="1" applyAlignment="1" applyProtection="1">
      <alignment horizontal="center" vertical="center"/>
      <protection locked="0"/>
    </xf>
    <xf numFmtId="0" fontId="4" fillId="0" borderId="79" xfId="0" applyFont="1" applyBorder="1" applyAlignment="1" applyProtection="1">
      <alignment horizontal="center" vertical="center"/>
      <protection locked="0"/>
    </xf>
    <xf numFmtId="0" fontId="4" fillId="0" borderId="80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78" xfId="0" applyFont="1" applyBorder="1" applyAlignment="1" applyProtection="1">
      <alignment horizontal="center" wrapText="1"/>
      <protection/>
    </xf>
    <xf numFmtId="0" fontId="4" fillId="0" borderId="79" xfId="0" applyFont="1" applyBorder="1" applyAlignment="1" applyProtection="1">
      <alignment horizontal="center" wrapText="1"/>
      <protection/>
    </xf>
    <xf numFmtId="0" fontId="0" fillId="0" borderId="80" xfId="0" applyBorder="1" applyAlignment="1" applyProtection="1">
      <alignment horizontal="center" wrapText="1"/>
      <protection/>
    </xf>
    <xf numFmtId="0" fontId="0" fillId="0" borderId="57" xfId="0" applyBorder="1" applyAlignment="1" applyProtection="1">
      <alignment horizontal="center" wrapText="1"/>
      <protection/>
    </xf>
    <xf numFmtId="0" fontId="4" fillId="0" borderId="76" xfId="0" applyFont="1" applyBorder="1" applyAlignment="1" applyProtection="1">
      <alignment horizontal="center" vertical="center"/>
      <protection/>
    </xf>
    <xf numFmtId="0" fontId="4" fillId="0" borderId="82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/>
      <protection/>
    </xf>
    <xf numFmtId="186" fontId="4" fillId="0" borderId="73" xfId="0" applyNumberFormat="1" applyFont="1" applyBorder="1" applyAlignment="1" applyProtection="1">
      <alignment horizontal="center"/>
      <protection/>
    </xf>
    <xf numFmtId="186" fontId="4" fillId="0" borderId="58" xfId="0" applyNumberFormat="1" applyFont="1" applyBorder="1" applyAlignment="1" applyProtection="1">
      <alignment horizontal="center"/>
      <protection/>
    </xf>
    <xf numFmtId="0" fontId="5" fillId="0" borderId="78" xfId="0" applyFont="1" applyBorder="1" applyAlignment="1" applyProtection="1">
      <alignment horizontal="center"/>
      <protection/>
    </xf>
    <xf numFmtId="0" fontId="5" fillId="0" borderId="79" xfId="0" applyFont="1" applyBorder="1" applyAlignment="1" applyProtection="1">
      <alignment horizontal="center"/>
      <protection/>
    </xf>
    <xf numFmtId="0" fontId="4" fillId="0" borderId="80" xfId="0" applyFont="1" applyBorder="1" applyAlignment="1" applyProtection="1">
      <alignment horizontal="center"/>
      <protection/>
    </xf>
    <xf numFmtId="0" fontId="4" fillId="0" borderId="57" xfId="0" applyFont="1" applyBorder="1" applyAlignment="1" applyProtection="1">
      <alignment horizontal="center"/>
      <protection/>
    </xf>
    <xf numFmtId="186" fontId="4" fillId="0" borderId="60" xfId="0" applyNumberFormat="1" applyFont="1" applyBorder="1" applyAlignment="1" applyProtection="1">
      <alignment horizontal="center"/>
      <protection/>
    </xf>
    <xf numFmtId="0" fontId="5" fillId="25" borderId="86" xfId="0" applyFont="1" applyFill="1" applyBorder="1" applyAlignment="1" applyProtection="1">
      <alignment horizontal="center" vertical="center"/>
      <protection/>
    </xf>
    <xf numFmtId="0" fontId="5" fillId="25" borderId="87" xfId="0" applyFont="1" applyFill="1" applyBorder="1" applyAlignment="1" applyProtection="1">
      <alignment horizontal="center" vertical="center"/>
      <protection/>
    </xf>
    <xf numFmtId="186" fontId="4" fillId="0" borderId="74" xfId="0" applyNumberFormat="1" applyFont="1" applyBorder="1" applyAlignment="1" applyProtection="1">
      <alignment horizontal="center"/>
      <protection/>
    </xf>
    <xf numFmtId="0" fontId="4" fillId="0" borderId="88" xfId="0" applyFont="1" applyBorder="1" applyAlignment="1" applyProtection="1">
      <alignment horizontal="center" vertical="center" wrapText="1"/>
      <protection/>
    </xf>
    <xf numFmtId="0" fontId="4" fillId="0" borderId="89" xfId="0" applyFont="1" applyBorder="1" applyAlignment="1" applyProtection="1">
      <alignment horizontal="center" vertical="center" wrapText="1"/>
      <protection/>
    </xf>
    <xf numFmtId="0" fontId="4" fillId="0" borderId="80" xfId="0" applyFont="1" applyBorder="1" applyAlignment="1" applyProtection="1">
      <alignment horizontal="center" vertical="center" wrapText="1"/>
      <protection/>
    </xf>
    <xf numFmtId="0" fontId="4" fillId="0" borderId="57" xfId="0" applyFont="1" applyBorder="1" applyAlignment="1" applyProtection="1">
      <alignment horizontal="center" vertical="center" wrapText="1"/>
      <protection/>
    </xf>
    <xf numFmtId="0" fontId="4" fillId="0" borderId="78" xfId="0" applyFont="1" applyBorder="1" applyAlignment="1" applyProtection="1">
      <alignment horizontal="center"/>
      <protection/>
    </xf>
    <xf numFmtId="0" fontId="4" fillId="0" borderId="79" xfId="0" applyFont="1" applyBorder="1" applyAlignment="1" applyProtection="1">
      <alignment horizontal="center"/>
      <protection/>
    </xf>
    <xf numFmtId="49" fontId="9" fillId="0" borderId="88" xfId="0" applyNumberFormat="1" applyFont="1" applyBorder="1" applyAlignment="1" applyProtection="1">
      <alignment horizontal="center"/>
      <protection locked="0"/>
    </xf>
    <xf numFmtId="49" fontId="9" fillId="0" borderId="89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9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/>
    </xf>
    <xf numFmtId="0" fontId="2" fillId="25" borderId="91" xfId="0" applyFont="1" applyFill="1" applyBorder="1" applyAlignment="1" applyProtection="1">
      <alignment/>
      <protection/>
    </xf>
    <xf numFmtId="0" fontId="10" fillId="25" borderId="92" xfId="0" applyFont="1" applyFill="1" applyBorder="1" applyAlignment="1" applyProtection="1">
      <alignment horizontal="center" vertical="center"/>
      <protection/>
    </xf>
    <xf numFmtId="0" fontId="2" fillId="25" borderId="46" xfId="0" applyFont="1" applyFill="1" applyBorder="1" applyAlignment="1" applyProtection="1">
      <alignment horizontal="center" vertical="center"/>
      <protection/>
    </xf>
    <xf numFmtId="2" fontId="35" fillId="25" borderId="46" xfId="0" applyNumberFormat="1" applyFont="1" applyFill="1" applyBorder="1" applyAlignment="1" applyProtection="1">
      <alignment horizontal="center" vertical="center"/>
      <protection/>
    </xf>
    <xf numFmtId="2" fontId="36" fillId="25" borderId="46" xfId="0" applyNumberFormat="1" applyFont="1" applyFill="1" applyBorder="1" applyAlignment="1" applyProtection="1">
      <alignment horizontal="center" vertical="center"/>
      <protection/>
    </xf>
    <xf numFmtId="2" fontId="4" fillId="0" borderId="47" xfId="0" applyNumberFormat="1" applyFont="1" applyBorder="1" applyAlignment="1" applyProtection="1">
      <alignment horizontal="left"/>
      <protection/>
    </xf>
    <xf numFmtId="0" fontId="6" fillId="0" borderId="90" xfId="0" applyFont="1" applyBorder="1" applyAlignment="1" applyProtection="1">
      <alignment horizontal="center"/>
      <protection/>
    </xf>
    <xf numFmtId="0" fontId="4" fillId="0" borderId="47" xfId="0" applyFont="1" applyBorder="1" applyAlignment="1" applyProtection="1">
      <alignment horizontal="center"/>
      <protection/>
    </xf>
    <xf numFmtId="0" fontId="6" fillId="0" borderId="93" xfId="0" applyFont="1" applyBorder="1" applyAlignment="1" applyProtection="1">
      <alignment horizontal="center"/>
      <protection/>
    </xf>
    <xf numFmtId="0" fontId="6" fillId="0" borderId="93" xfId="0" applyFont="1" applyBorder="1" applyAlignment="1" applyProtection="1">
      <alignment horizontal="center"/>
      <protection locked="0"/>
    </xf>
    <xf numFmtId="0" fontId="4" fillId="0" borderId="47" xfId="0" applyFont="1" applyBorder="1" applyAlignment="1" applyProtection="1">
      <alignment horizontal="center"/>
      <protection locked="0"/>
    </xf>
    <xf numFmtId="0" fontId="4" fillId="0" borderId="93" xfId="0" applyFont="1" applyBorder="1" applyAlignment="1" applyProtection="1">
      <alignment horizontal="center"/>
      <protection locked="0"/>
    </xf>
    <xf numFmtId="0" fontId="5" fillId="0" borderId="94" xfId="0" applyFont="1" applyBorder="1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Eingabe" xfId="41"/>
    <cellStyle name="Ergebnis" xfId="42"/>
    <cellStyle name="Erklärender Text" xfId="43"/>
    <cellStyle name="Gut" xfId="44"/>
    <cellStyle name="Neutral" xfId="45"/>
    <cellStyle name="Notiz" xfId="46"/>
    <cellStyle name="Schlecht" xfId="47"/>
    <cellStyle name="Überschrift" xfId="48"/>
    <cellStyle name="Überschrift 1" xfId="49"/>
    <cellStyle name="Überschrift 2" xfId="50"/>
    <cellStyle name="Überschrift 3" xfId="51"/>
    <cellStyle name="Überschrift 4" xfId="52"/>
    <cellStyle name="Verknüpfte Zelle" xfId="53"/>
    <cellStyle name="Warnender Text" xfId="54"/>
    <cellStyle name="Zelle überprüfen" xfId="55"/>
    <cellStyle name="Percent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1219200</xdr:colOff>
      <xdr:row>0</xdr:row>
      <xdr:rowOff>123825</xdr:rowOff>
    </xdr:from>
    <xdr:to>
      <xdr:col>4</xdr:col>
      <xdr:colOff>190500</xdr:colOff>
      <xdr:row>1</xdr:row>
      <xdr:rowOff>19050</xdr:rowOff>
    </xdr:to>
    <xdr:pic>
      <xdr:nvPicPr>
        <xdr:cNvPr id="1" name="Grafik 2" descr="Sauerkrau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123825"/>
          <a:ext cx="1095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0</xdr:row>
      <xdr:rowOff>0</xdr:rowOff>
    </xdr:from>
    <xdr:to>
      <xdr:col>6</xdr:col>
      <xdr:colOff>390525</xdr:colOff>
      <xdr:row>0</xdr:row>
      <xdr:rowOff>647700</xdr:rowOff>
    </xdr:to>
    <xdr:pic>
      <xdr:nvPicPr>
        <xdr:cNvPr id="2" name="Grafik 2" descr="szkrauts logo v04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1"/>
  <sheetViews>
    <sheetView showGridLines="0" tabSelected="1" workbookViewId="0" topLeftCell="A1">
      <pane xSplit="7" ySplit="2" topLeftCell="H10" activePane="bottomRight" state="frozen"/>
      <selection pane="topLeft" activeCell="Z21" sqref="Z21"/>
      <selection pane="topRight" activeCell="S1" sqref="S1"/>
      <selection pane="bottomLeft" activeCell="A1" sqref="A1"/>
      <selection pane="bottomRight" activeCell="B32" sqref="B32"/>
    </sheetView>
  </sheetViews>
  <sheetFormatPr defaultColWidth="9.140625" defaultRowHeight="15"/>
  <cols>
    <col min="1" max="1" width="3.00390625" style="2" bestFit="1" customWidth="1"/>
    <col min="2" max="2" width="22.421875" style="2" customWidth="1"/>
    <col min="3" max="3" width="3.8515625" style="2" bestFit="1" customWidth="1"/>
    <col min="4" max="4" width="5.57421875" style="2" bestFit="1" customWidth="1"/>
    <col min="5" max="6" width="6.28125" style="2" bestFit="1" customWidth="1"/>
    <col min="7" max="7" width="15.28125" style="11" customWidth="1"/>
    <col min="8" max="8" width="12.421875" style="3" bestFit="1" customWidth="1"/>
    <col min="9" max="9" width="4.421875" style="3" customWidth="1"/>
    <col min="10" max="10" width="11.8515625" style="3" bestFit="1" customWidth="1"/>
    <col min="11" max="11" width="4.421875" style="3" customWidth="1"/>
    <col min="12" max="12" width="11.8515625" style="3" bestFit="1" customWidth="1"/>
    <col min="13" max="13" width="4.421875" style="3" bestFit="1" customWidth="1"/>
    <col min="14" max="14" width="11.8515625" style="3" customWidth="1"/>
    <col min="15" max="15" width="4.421875" style="3" customWidth="1"/>
    <col min="16" max="16" width="11.8515625" style="3" customWidth="1"/>
    <col min="17" max="17" width="4.421875" style="3" customWidth="1"/>
    <col min="18" max="18" width="11.8515625" style="3" customWidth="1"/>
    <col min="19" max="19" width="4.421875" style="3" customWidth="1"/>
    <col min="20" max="20" width="13.00390625" style="3" customWidth="1"/>
    <col min="21" max="21" width="4.421875" style="3" customWidth="1"/>
    <col min="22" max="22" width="11.8515625" style="3" customWidth="1"/>
    <col min="23" max="23" width="4.421875" style="3" customWidth="1"/>
    <col min="24" max="24" width="11.8515625" style="2" customWidth="1"/>
    <col min="25" max="25" width="4.421875" style="3" customWidth="1"/>
    <col min="26" max="26" width="11.8515625" style="2" customWidth="1"/>
    <col min="27" max="27" width="4.421875" style="2" customWidth="1"/>
    <col min="28" max="28" width="11.8515625" style="2" bestFit="1" customWidth="1"/>
    <col min="29" max="29" width="4.421875" style="2" customWidth="1"/>
    <col min="30" max="30" width="13.00390625" style="2" bestFit="1" customWidth="1"/>
    <col min="31" max="31" width="4.421875" style="2" customWidth="1"/>
    <col min="32" max="32" width="11.8515625" style="2" customWidth="1"/>
    <col min="33" max="33" width="4.421875" style="2" customWidth="1"/>
    <col min="34" max="34" width="11.8515625" style="2" bestFit="1" customWidth="1"/>
    <col min="35" max="35" width="4.421875" style="2" customWidth="1"/>
    <col min="36" max="36" width="11.8515625" style="2" bestFit="1" customWidth="1"/>
    <col min="37" max="37" width="4.421875" style="2" bestFit="1" customWidth="1"/>
    <col min="38" max="38" width="11.8515625" style="2" bestFit="1" customWidth="1"/>
    <col min="39" max="39" width="4.421875" style="2" customWidth="1"/>
    <col min="40" max="40" width="11.8515625" style="2" bestFit="1" customWidth="1"/>
    <col min="41" max="41" width="4.421875" style="2" customWidth="1"/>
    <col min="42" max="42" width="11.8515625" style="2" bestFit="1" customWidth="1"/>
    <col min="43" max="43" width="4.421875" style="14" bestFit="1" customWidth="1"/>
    <col min="44" max="44" width="12.8515625" style="2" hidden="1" customWidth="1"/>
    <col min="45" max="45" width="5.00390625" style="14" hidden="1" customWidth="1"/>
    <col min="46" max="46" width="1.421875" style="2" customWidth="1"/>
    <col min="47" max="49" width="6.7109375" style="2" customWidth="1"/>
    <col min="50" max="50" width="6.7109375" style="2" bestFit="1" customWidth="1"/>
    <col min="51" max="16384" width="9.140625" style="2" customWidth="1"/>
  </cols>
  <sheetData>
    <row r="1" spans="1:45" ht="56.25" customHeight="1" thickBot="1">
      <c r="A1" s="142" t="s">
        <v>89</v>
      </c>
      <c r="B1" s="142"/>
      <c r="C1" s="142"/>
      <c r="D1" s="142"/>
      <c r="E1" s="15"/>
      <c r="F1" s="15"/>
      <c r="G1" s="7"/>
      <c r="H1" s="8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  <c r="Y1" s="4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12"/>
      <c r="AR1" s="5"/>
      <c r="AS1" s="12"/>
    </row>
    <row r="2" spans="1:45" ht="15.75" customHeight="1" thickBot="1">
      <c r="A2" s="16" t="s">
        <v>66</v>
      </c>
      <c r="B2" s="17" t="s">
        <v>68</v>
      </c>
      <c r="C2" s="18" t="s">
        <v>41</v>
      </c>
      <c r="D2" s="19" t="s">
        <v>4</v>
      </c>
      <c r="E2" s="20" t="s">
        <v>70</v>
      </c>
      <c r="F2" s="21" t="s">
        <v>70</v>
      </c>
      <c r="G2" s="22" t="s">
        <v>56</v>
      </c>
      <c r="H2" s="23">
        <v>39818</v>
      </c>
      <c r="I2" s="24" t="s">
        <v>4</v>
      </c>
      <c r="J2" s="25">
        <v>39825</v>
      </c>
      <c r="K2" s="24" t="s">
        <v>4</v>
      </c>
      <c r="L2" s="26">
        <v>39832</v>
      </c>
      <c r="M2" s="24" t="s">
        <v>4</v>
      </c>
      <c r="N2" s="27">
        <v>39846</v>
      </c>
      <c r="O2" s="24" t="s">
        <v>4</v>
      </c>
      <c r="P2" s="28">
        <v>39853</v>
      </c>
      <c r="Q2" s="24" t="s">
        <v>4</v>
      </c>
      <c r="R2" s="26">
        <v>39860</v>
      </c>
      <c r="S2" s="24" t="s">
        <v>4</v>
      </c>
      <c r="T2" s="27">
        <v>39867</v>
      </c>
      <c r="U2" s="24" t="s">
        <v>4</v>
      </c>
      <c r="V2" s="27">
        <f>T2+7</f>
        <v>39874</v>
      </c>
      <c r="W2" s="24" t="s">
        <v>4</v>
      </c>
      <c r="X2" s="27">
        <f>V2+7</f>
        <v>39881</v>
      </c>
      <c r="Y2" s="24" t="s">
        <v>4</v>
      </c>
      <c r="Z2" s="27">
        <f>X2+7</f>
        <v>39888</v>
      </c>
      <c r="AA2" s="24" t="s">
        <v>4</v>
      </c>
      <c r="AB2" s="26">
        <f>Z2+7</f>
        <v>39895</v>
      </c>
      <c r="AC2" s="24" t="s">
        <v>4</v>
      </c>
      <c r="AD2" s="28">
        <f>AB2+7</f>
        <v>39902</v>
      </c>
      <c r="AE2" s="24" t="s">
        <v>4</v>
      </c>
      <c r="AF2" s="28">
        <f>AD2+7</f>
        <v>39909</v>
      </c>
      <c r="AG2" s="24" t="s">
        <v>4</v>
      </c>
      <c r="AH2" s="27">
        <f>AF2+7</f>
        <v>39916</v>
      </c>
      <c r="AI2" s="24" t="s">
        <v>4</v>
      </c>
      <c r="AJ2" s="29">
        <f>AH2+7</f>
        <v>39923</v>
      </c>
      <c r="AK2" s="24" t="s">
        <v>4</v>
      </c>
      <c r="AL2" s="10">
        <f>AJ2+7</f>
        <v>39930</v>
      </c>
      <c r="AM2" s="1" t="s">
        <v>4</v>
      </c>
      <c r="AN2" s="6">
        <f>AL2+7</f>
        <v>39937</v>
      </c>
      <c r="AO2" s="1" t="s">
        <v>4</v>
      </c>
      <c r="AP2" s="6">
        <f>AN2+7</f>
        <v>39944</v>
      </c>
      <c r="AQ2" s="1" t="s">
        <v>4</v>
      </c>
      <c r="AR2" s="6">
        <f>AP2+7</f>
        <v>39951</v>
      </c>
      <c r="AS2" s="13"/>
    </row>
    <row r="3" spans="1:50" ht="15">
      <c r="A3" s="30">
        <v>1</v>
      </c>
      <c r="B3" s="31" t="s">
        <v>100</v>
      </c>
      <c r="C3" s="32">
        <v>16</v>
      </c>
      <c r="D3" s="33">
        <f aca="true" t="shared" si="0" ref="D3:D10">SUM(I3,K3,M3,O3,Q3,S3,U3,W3,Y3,AA3,AC3,AE3,AG3,AI3,AK3,AM3,AO3,AQ3)</f>
        <v>2</v>
      </c>
      <c r="E3" s="34">
        <f aca="true" t="shared" si="1" ref="E3:E30">IF(D3=0,,D3/C3)</f>
        <v>0.125</v>
      </c>
      <c r="F3" s="35">
        <f aca="true" t="shared" si="2" ref="F3:F17">IF(D3=0,,D3/$F$36)</f>
        <v>0.13333333333333333</v>
      </c>
      <c r="G3" s="36" t="s">
        <v>3</v>
      </c>
      <c r="H3" s="37" t="s">
        <v>24</v>
      </c>
      <c r="I3" s="38"/>
      <c r="J3" s="37" t="s">
        <v>24</v>
      </c>
      <c r="K3" s="39"/>
      <c r="L3" s="37" t="s">
        <v>24</v>
      </c>
      <c r="M3" s="39"/>
      <c r="N3" s="37" t="s">
        <v>24</v>
      </c>
      <c r="O3" s="39"/>
      <c r="P3" s="37" t="s">
        <v>24</v>
      </c>
      <c r="Q3" s="39"/>
      <c r="R3" s="37" t="s">
        <v>24</v>
      </c>
      <c r="S3" s="39"/>
      <c r="T3" s="37" t="s">
        <v>24</v>
      </c>
      <c r="U3" s="39">
        <v>1</v>
      </c>
      <c r="V3" s="37" t="s">
        <v>24</v>
      </c>
      <c r="W3" s="39"/>
      <c r="X3" s="37" t="s">
        <v>24</v>
      </c>
      <c r="Y3" s="39"/>
      <c r="Z3" s="37" t="s">
        <v>24</v>
      </c>
      <c r="AA3" s="39"/>
      <c r="AB3" s="37" t="s">
        <v>24</v>
      </c>
      <c r="AC3" s="39"/>
      <c r="AD3" s="40" t="s">
        <v>60</v>
      </c>
      <c r="AE3" s="39">
        <v>1</v>
      </c>
      <c r="AF3" s="37" t="s">
        <v>24</v>
      </c>
      <c r="AG3" s="39"/>
      <c r="AH3" s="37" t="s">
        <v>50</v>
      </c>
      <c r="AI3" s="39"/>
      <c r="AJ3" s="41" t="s">
        <v>50</v>
      </c>
      <c r="AK3" s="39"/>
      <c r="AL3" s="116" t="s">
        <v>91</v>
      </c>
      <c r="AM3" s="117"/>
      <c r="AN3" s="118" t="s">
        <v>91</v>
      </c>
      <c r="AO3" s="117"/>
      <c r="AP3" s="118" t="s">
        <v>91</v>
      </c>
      <c r="AQ3" s="119"/>
      <c r="AR3" s="118"/>
      <c r="AS3" s="119"/>
      <c r="AT3" s="120"/>
      <c r="AU3" s="120"/>
      <c r="AV3" s="120"/>
      <c r="AW3" s="120"/>
      <c r="AX3" s="120"/>
    </row>
    <row r="4" spans="1:50" ht="15">
      <c r="A4" s="30">
        <v>2</v>
      </c>
      <c r="B4" s="42" t="s">
        <v>101</v>
      </c>
      <c r="C4" s="43">
        <v>14</v>
      </c>
      <c r="D4" s="44">
        <f t="shared" si="0"/>
        <v>15</v>
      </c>
      <c r="E4" s="34">
        <f t="shared" si="1"/>
        <v>1.0714285714285714</v>
      </c>
      <c r="F4" s="35">
        <f t="shared" si="2"/>
        <v>1</v>
      </c>
      <c r="G4" s="45" t="s">
        <v>28</v>
      </c>
      <c r="H4" s="37" t="s">
        <v>24</v>
      </c>
      <c r="I4" s="38">
        <v>1</v>
      </c>
      <c r="J4" s="37" t="s">
        <v>24</v>
      </c>
      <c r="K4" s="46"/>
      <c r="L4" s="37" t="s">
        <v>24</v>
      </c>
      <c r="M4" s="46">
        <v>2</v>
      </c>
      <c r="N4" s="37" t="s">
        <v>24</v>
      </c>
      <c r="O4" s="46">
        <v>1</v>
      </c>
      <c r="P4" s="37" t="s">
        <v>24</v>
      </c>
      <c r="Q4" s="46"/>
      <c r="R4" s="47" t="s">
        <v>24</v>
      </c>
      <c r="S4" s="46">
        <v>2</v>
      </c>
      <c r="T4" s="47" t="s">
        <v>24</v>
      </c>
      <c r="U4" s="46">
        <v>3</v>
      </c>
      <c r="V4" s="47" t="s">
        <v>24</v>
      </c>
      <c r="W4" s="46">
        <v>1</v>
      </c>
      <c r="X4" s="40" t="s">
        <v>60</v>
      </c>
      <c r="Y4" s="46"/>
      <c r="Z4" s="47" t="s">
        <v>24</v>
      </c>
      <c r="AA4" s="46">
        <v>1</v>
      </c>
      <c r="AB4" s="47" t="s">
        <v>24</v>
      </c>
      <c r="AC4" s="46">
        <v>1</v>
      </c>
      <c r="AD4" s="37"/>
      <c r="AE4" s="46"/>
      <c r="AF4" s="37" t="s">
        <v>24</v>
      </c>
      <c r="AG4" s="46">
        <v>2</v>
      </c>
      <c r="AH4" s="48" t="s">
        <v>24</v>
      </c>
      <c r="AI4" s="46"/>
      <c r="AJ4" s="49" t="s">
        <v>58</v>
      </c>
      <c r="AK4" s="46"/>
      <c r="AL4" s="121" t="s">
        <v>58</v>
      </c>
      <c r="AM4" s="122"/>
      <c r="AN4" s="116" t="s">
        <v>91</v>
      </c>
      <c r="AO4" s="122"/>
      <c r="AP4" s="116" t="s">
        <v>91</v>
      </c>
      <c r="AQ4" s="123">
        <v>1</v>
      </c>
      <c r="AR4" s="116"/>
      <c r="AS4" s="123"/>
      <c r="AT4" s="120"/>
      <c r="AU4" s="120"/>
      <c r="AV4" s="120"/>
      <c r="AW4" s="120"/>
      <c r="AX4" s="120"/>
    </row>
    <row r="5" spans="1:50" ht="15">
      <c r="A5" s="30">
        <v>3</v>
      </c>
      <c r="B5" s="50" t="s">
        <v>8</v>
      </c>
      <c r="C5" s="51">
        <v>13</v>
      </c>
      <c r="D5" s="52">
        <f t="shared" si="0"/>
        <v>10</v>
      </c>
      <c r="E5" s="34">
        <f t="shared" si="1"/>
        <v>0.7692307692307693</v>
      </c>
      <c r="F5" s="35">
        <f t="shared" si="2"/>
        <v>0.6666666666666666</v>
      </c>
      <c r="G5" s="53" t="s">
        <v>30</v>
      </c>
      <c r="H5" s="47" t="s">
        <v>24</v>
      </c>
      <c r="I5" s="46">
        <v>1</v>
      </c>
      <c r="J5" s="47" t="s">
        <v>24</v>
      </c>
      <c r="K5" s="46">
        <v>1</v>
      </c>
      <c r="L5" s="40" t="s">
        <v>60</v>
      </c>
      <c r="M5" s="46"/>
      <c r="N5" s="47" t="s">
        <v>24</v>
      </c>
      <c r="O5" s="46">
        <v>1</v>
      </c>
      <c r="P5" s="40" t="s">
        <v>60</v>
      </c>
      <c r="Q5" s="46"/>
      <c r="R5" s="47" t="s">
        <v>24</v>
      </c>
      <c r="S5" s="46"/>
      <c r="T5" s="37" t="s">
        <v>24</v>
      </c>
      <c r="U5" s="46"/>
      <c r="V5" s="37" t="s">
        <v>24</v>
      </c>
      <c r="W5" s="46"/>
      <c r="X5" s="37" t="s">
        <v>24</v>
      </c>
      <c r="Y5" s="46"/>
      <c r="Z5" s="37" t="s">
        <v>24</v>
      </c>
      <c r="AA5" s="46">
        <v>1</v>
      </c>
      <c r="AB5" s="40" t="s">
        <v>60</v>
      </c>
      <c r="AC5" s="46"/>
      <c r="AD5" s="37" t="s">
        <v>24</v>
      </c>
      <c r="AE5" s="46">
        <v>1</v>
      </c>
      <c r="AF5" s="37" t="s">
        <v>24</v>
      </c>
      <c r="AG5" s="46">
        <v>1</v>
      </c>
      <c r="AH5" s="37" t="s">
        <v>24</v>
      </c>
      <c r="AI5" s="46">
        <v>1</v>
      </c>
      <c r="AJ5" s="49" t="s">
        <v>24</v>
      </c>
      <c r="AK5" s="46">
        <v>2</v>
      </c>
      <c r="AL5" s="116" t="s">
        <v>91</v>
      </c>
      <c r="AM5" s="122">
        <v>1</v>
      </c>
      <c r="AN5" s="116" t="s">
        <v>92</v>
      </c>
      <c r="AO5" s="122"/>
      <c r="AP5" s="116" t="s">
        <v>92</v>
      </c>
      <c r="AQ5" s="123"/>
      <c r="AR5" s="116"/>
      <c r="AS5" s="123"/>
      <c r="AT5" s="120"/>
      <c r="AU5" s="171"/>
      <c r="AV5" s="172"/>
      <c r="AW5" s="172"/>
      <c r="AX5" s="173"/>
    </row>
    <row r="6" spans="1:50" ht="15">
      <c r="A6" s="30">
        <v>4</v>
      </c>
      <c r="B6" s="50" t="s">
        <v>135</v>
      </c>
      <c r="C6" s="51">
        <v>12</v>
      </c>
      <c r="D6" s="52">
        <f t="shared" si="0"/>
        <v>7</v>
      </c>
      <c r="E6" s="34">
        <f t="shared" si="1"/>
        <v>0.5833333333333334</v>
      </c>
      <c r="F6" s="35">
        <f t="shared" si="2"/>
        <v>0.4666666666666667</v>
      </c>
      <c r="G6" s="53" t="s">
        <v>2</v>
      </c>
      <c r="H6" s="37" t="s">
        <v>24</v>
      </c>
      <c r="I6" s="46"/>
      <c r="J6" s="37" t="s">
        <v>24</v>
      </c>
      <c r="K6" s="46"/>
      <c r="L6" s="40" t="s">
        <v>60</v>
      </c>
      <c r="M6" s="46"/>
      <c r="N6" s="37" t="s">
        <v>24</v>
      </c>
      <c r="O6" s="46">
        <v>1</v>
      </c>
      <c r="P6" s="37" t="s">
        <v>24</v>
      </c>
      <c r="Q6" s="46">
        <v>1</v>
      </c>
      <c r="R6" s="37" t="s">
        <v>24</v>
      </c>
      <c r="S6" s="46">
        <v>1</v>
      </c>
      <c r="T6" s="37" t="s">
        <v>24</v>
      </c>
      <c r="U6" s="46">
        <v>1</v>
      </c>
      <c r="V6" s="37" t="s">
        <v>24</v>
      </c>
      <c r="W6" s="46">
        <v>2</v>
      </c>
      <c r="X6" s="37" t="s">
        <v>24</v>
      </c>
      <c r="Y6" s="46"/>
      <c r="Z6" s="40" t="s">
        <v>60</v>
      </c>
      <c r="AA6" s="46"/>
      <c r="AB6" s="40" t="s">
        <v>60</v>
      </c>
      <c r="AC6" s="46"/>
      <c r="AD6" s="37" t="s">
        <v>24</v>
      </c>
      <c r="AE6" s="46">
        <v>1</v>
      </c>
      <c r="AF6" s="37" t="s">
        <v>24</v>
      </c>
      <c r="AG6" s="46"/>
      <c r="AH6" s="47" t="s">
        <v>24</v>
      </c>
      <c r="AI6" s="46"/>
      <c r="AJ6" s="49" t="s">
        <v>24</v>
      </c>
      <c r="AK6" s="46"/>
      <c r="AL6" s="116" t="s">
        <v>50</v>
      </c>
      <c r="AM6" s="122"/>
      <c r="AN6" s="116" t="s">
        <v>50</v>
      </c>
      <c r="AO6" s="122"/>
      <c r="AP6" s="121" t="s">
        <v>50</v>
      </c>
      <c r="AQ6" s="123"/>
      <c r="AR6" s="121"/>
      <c r="AS6" s="123"/>
      <c r="AT6" s="120"/>
      <c r="AU6" s="174"/>
      <c r="AV6" s="170"/>
      <c r="AW6" s="170"/>
      <c r="AX6" s="175"/>
    </row>
    <row r="7" spans="1:50" ht="15">
      <c r="A7" s="30">
        <v>5</v>
      </c>
      <c r="B7" s="50" t="s">
        <v>102</v>
      </c>
      <c r="C7" s="51">
        <v>15</v>
      </c>
      <c r="D7" s="52">
        <f t="shared" si="0"/>
        <v>0</v>
      </c>
      <c r="E7" s="34">
        <f t="shared" si="1"/>
        <v>0</v>
      </c>
      <c r="F7" s="35">
        <f t="shared" si="2"/>
        <v>0</v>
      </c>
      <c r="G7" s="54" t="s">
        <v>26</v>
      </c>
      <c r="H7" s="55" t="s">
        <v>60</v>
      </c>
      <c r="I7" s="46"/>
      <c r="J7" s="40" t="s">
        <v>60</v>
      </c>
      <c r="K7" s="46"/>
      <c r="L7" s="47" t="s">
        <v>24</v>
      </c>
      <c r="M7" s="46"/>
      <c r="N7" s="47" t="s">
        <v>24</v>
      </c>
      <c r="O7" s="46"/>
      <c r="P7" s="47" t="s">
        <v>24</v>
      </c>
      <c r="Q7" s="46"/>
      <c r="R7" s="40" t="s">
        <v>60</v>
      </c>
      <c r="S7" s="46"/>
      <c r="T7" s="47" t="s">
        <v>24</v>
      </c>
      <c r="U7" s="46"/>
      <c r="V7" s="47" t="s">
        <v>24</v>
      </c>
      <c r="W7" s="46"/>
      <c r="X7" s="47" t="s">
        <v>24</v>
      </c>
      <c r="Y7" s="46"/>
      <c r="Z7" s="47" t="s">
        <v>24</v>
      </c>
      <c r="AA7" s="46"/>
      <c r="AB7" s="47" t="s">
        <v>24</v>
      </c>
      <c r="AC7" s="46"/>
      <c r="AD7" s="47" t="s">
        <v>24</v>
      </c>
      <c r="AE7" s="46"/>
      <c r="AF7" s="47" t="s">
        <v>24</v>
      </c>
      <c r="AG7" s="46"/>
      <c r="AH7" s="49" t="s">
        <v>24</v>
      </c>
      <c r="AI7" s="46"/>
      <c r="AJ7" s="47" t="s">
        <v>24</v>
      </c>
      <c r="AK7" s="46"/>
      <c r="AL7" s="116" t="s">
        <v>91</v>
      </c>
      <c r="AM7" s="122"/>
      <c r="AN7" s="116" t="s">
        <v>91</v>
      </c>
      <c r="AO7" s="122"/>
      <c r="AP7" s="116" t="s">
        <v>91</v>
      </c>
      <c r="AQ7" s="123"/>
      <c r="AR7" s="116"/>
      <c r="AS7" s="123"/>
      <c r="AT7" s="120"/>
      <c r="AU7" s="174"/>
      <c r="AV7" s="141"/>
      <c r="AW7" s="141"/>
      <c r="AX7" s="175"/>
    </row>
    <row r="8" spans="1:50" ht="15.75">
      <c r="A8" s="30">
        <v>6</v>
      </c>
      <c r="B8" s="56" t="s">
        <v>136</v>
      </c>
      <c r="C8" s="57">
        <v>13</v>
      </c>
      <c r="D8" s="58">
        <f t="shared" si="0"/>
        <v>23</v>
      </c>
      <c r="E8" s="34">
        <f t="shared" si="1"/>
        <v>1.7692307692307692</v>
      </c>
      <c r="F8" s="139">
        <f>IF(D8=0,,D8/$F$36)</f>
        <v>1.5333333333333334</v>
      </c>
      <c r="G8" s="54" t="s">
        <v>29</v>
      </c>
      <c r="H8" s="40" t="s">
        <v>60</v>
      </c>
      <c r="I8" s="46"/>
      <c r="J8" s="47" t="s">
        <v>24</v>
      </c>
      <c r="K8" s="46">
        <v>1</v>
      </c>
      <c r="L8" s="37" t="s">
        <v>24</v>
      </c>
      <c r="M8" s="46">
        <v>4</v>
      </c>
      <c r="N8" s="37" t="s">
        <v>24</v>
      </c>
      <c r="O8" s="46">
        <v>2</v>
      </c>
      <c r="P8" s="37" t="s">
        <v>24</v>
      </c>
      <c r="Q8" s="46">
        <v>4</v>
      </c>
      <c r="R8" s="47" t="s">
        <v>24</v>
      </c>
      <c r="S8" s="46">
        <v>1</v>
      </c>
      <c r="T8" s="59" t="s">
        <v>60</v>
      </c>
      <c r="U8" s="46"/>
      <c r="V8" s="37" t="s">
        <v>24</v>
      </c>
      <c r="W8" s="46">
        <v>1</v>
      </c>
      <c r="X8" s="37" t="s">
        <v>24</v>
      </c>
      <c r="Y8" s="46"/>
      <c r="Z8" s="47" t="s">
        <v>24</v>
      </c>
      <c r="AA8" s="46">
        <v>2</v>
      </c>
      <c r="AB8" s="59" t="s">
        <v>60</v>
      </c>
      <c r="AC8" s="46"/>
      <c r="AD8" s="59" t="s">
        <v>60</v>
      </c>
      <c r="AE8" s="46"/>
      <c r="AF8" s="47" t="s">
        <v>24</v>
      </c>
      <c r="AG8" s="46">
        <v>1</v>
      </c>
      <c r="AH8" s="47" t="s">
        <v>24</v>
      </c>
      <c r="AI8" s="46">
        <v>2</v>
      </c>
      <c r="AJ8" s="49" t="s">
        <v>24</v>
      </c>
      <c r="AK8" s="46">
        <v>2</v>
      </c>
      <c r="AL8" s="116" t="s">
        <v>91</v>
      </c>
      <c r="AM8" s="122">
        <v>2</v>
      </c>
      <c r="AN8" s="116" t="s">
        <v>92</v>
      </c>
      <c r="AO8" s="122"/>
      <c r="AP8" s="116" t="s">
        <v>91</v>
      </c>
      <c r="AQ8" s="123">
        <v>1</v>
      </c>
      <c r="AR8" s="116"/>
      <c r="AS8" s="123"/>
      <c r="AT8" s="120"/>
      <c r="AU8" s="174"/>
      <c r="AV8" s="243"/>
      <c r="AW8" s="243"/>
      <c r="AX8" s="175"/>
    </row>
    <row r="9" spans="1:50" ht="14.25">
      <c r="A9" s="30">
        <v>7</v>
      </c>
      <c r="B9" s="60" t="s">
        <v>103</v>
      </c>
      <c r="C9" s="51">
        <v>14</v>
      </c>
      <c r="D9" s="52">
        <f t="shared" si="0"/>
        <v>1</v>
      </c>
      <c r="E9" s="34">
        <f t="shared" si="1"/>
        <v>0.07142857142857142</v>
      </c>
      <c r="F9" s="35">
        <f t="shared" si="2"/>
        <v>0.06666666666666667</v>
      </c>
      <c r="G9" s="54" t="s">
        <v>25</v>
      </c>
      <c r="H9" s="47" t="s">
        <v>24</v>
      </c>
      <c r="I9" s="61"/>
      <c r="J9" s="37" t="s">
        <v>24</v>
      </c>
      <c r="K9" s="46"/>
      <c r="L9" s="37" t="s">
        <v>24</v>
      </c>
      <c r="M9" s="46"/>
      <c r="N9" s="37" t="s">
        <v>24</v>
      </c>
      <c r="O9" s="46"/>
      <c r="P9" s="37" t="s">
        <v>24</v>
      </c>
      <c r="Q9" s="46"/>
      <c r="R9" s="37" t="s">
        <v>24</v>
      </c>
      <c r="S9" s="46">
        <v>1</v>
      </c>
      <c r="T9" s="47" t="s">
        <v>24</v>
      </c>
      <c r="U9" s="46"/>
      <c r="V9" s="37" t="s">
        <v>24</v>
      </c>
      <c r="W9" s="46"/>
      <c r="X9" s="59" t="s">
        <v>60</v>
      </c>
      <c r="Y9" s="46"/>
      <c r="Z9" s="37" t="s">
        <v>24</v>
      </c>
      <c r="AA9" s="46"/>
      <c r="AB9" s="47" t="s">
        <v>24</v>
      </c>
      <c r="AC9" s="46"/>
      <c r="AD9" s="40" t="s">
        <v>60</v>
      </c>
      <c r="AE9" s="46"/>
      <c r="AF9" s="59" t="s">
        <v>60</v>
      </c>
      <c r="AG9" s="46"/>
      <c r="AH9" s="37" t="s">
        <v>24</v>
      </c>
      <c r="AI9" s="46"/>
      <c r="AJ9" s="62" t="s">
        <v>60</v>
      </c>
      <c r="AK9" s="46"/>
      <c r="AL9" s="121" t="s">
        <v>91</v>
      </c>
      <c r="AM9" s="122"/>
      <c r="AN9" s="116" t="s">
        <v>91</v>
      </c>
      <c r="AO9" s="122"/>
      <c r="AP9" s="116" t="s">
        <v>91</v>
      </c>
      <c r="AQ9" s="123"/>
      <c r="AR9" s="116"/>
      <c r="AS9" s="123"/>
      <c r="AT9" s="120"/>
      <c r="AU9" s="176" t="s">
        <v>121</v>
      </c>
      <c r="AV9" s="124" t="s">
        <v>122</v>
      </c>
      <c r="AW9" s="145" t="s">
        <v>90</v>
      </c>
      <c r="AX9" s="177" t="s">
        <v>123</v>
      </c>
    </row>
    <row r="10" spans="1:50" ht="14.25">
      <c r="A10" s="30">
        <v>8</v>
      </c>
      <c r="B10" s="63" t="s">
        <v>137</v>
      </c>
      <c r="C10" s="57">
        <v>13</v>
      </c>
      <c r="D10" s="64">
        <f t="shared" si="0"/>
        <v>9</v>
      </c>
      <c r="E10" s="34">
        <f t="shared" si="1"/>
        <v>0.6923076923076923</v>
      </c>
      <c r="F10" s="35">
        <f t="shared" si="2"/>
        <v>0.6</v>
      </c>
      <c r="G10" s="53" t="s">
        <v>43</v>
      </c>
      <c r="H10" s="40" t="s">
        <v>60</v>
      </c>
      <c r="I10" s="46"/>
      <c r="J10" s="40" t="s">
        <v>60</v>
      </c>
      <c r="K10" s="46"/>
      <c r="L10" s="40" t="s">
        <v>60</v>
      </c>
      <c r="M10" s="46"/>
      <c r="N10" s="40" t="s">
        <v>60</v>
      </c>
      <c r="O10" s="46"/>
      <c r="P10" s="40" t="s">
        <v>60</v>
      </c>
      <c r="Q10" s="46"/>
      <c r="R10" s="37" t="s">
        <v>24</v>
      </c>
      <c r="S10" s="46"/>
      <c r="T10" s="47" t="s">
        <v>24</v>
      </c>
      <c r="U10" s="46"/>
      <c r="V10" s="47" t="s">
        <v>24</v>
      </c>
      <c r="W10" s="46"/>
      <c r="X10" s="47" t="s">
        <v>24</v>
      </c>
      <c r="Y10" s="46"/>
      <c r="Z10" s="47" t="s">
        <v>24</v>
      </c>
      <c r="AA10" s="46"/>
      <c r="AB10" s="47" t="s">
        <v>24</v>
      </c>
      <c r="AC10" s="46">
        <v>2</v>
      </c>
      <c r="AD10" s="47" t="s">
        <v>24</v>
      </c>
      <c r="AE10" s="46"/>
      <c r="AF10" s="47" t="s">
        <v>24</v>
      </c>
      <c r="AG10" s="46">
        <v>1</v>
      </c>
      <c r="AH10" s="47" t="s">
        <v>24</v>
      </c>
      <c r="AI10" s="46"/>
      <c r="AJ10" s="49" t="s">
        <v>24</v>
      </c>
      <c r="AK10" s="46"/>
      <c r="AL10" s="116" t="s">
        <v>59</v>
      </c>
      <c r="AM10" s="122"/>
      <c r="AN10" s="116" t="s">
        <v>91</v>
      </c>
      <c r="AO10" s="122">
        <v>3</v>
      </c>
      <c r="AP10" s="116" t="s">
        <v>91</v>
      </c>
      <c r="AQ10" s="123">
        <v>3</v>
      </c>
      <c r="AR10" s="116"/>
      <c r="AS10" s="123"/>
      <c r="AT10" s="120"/>
      <c r="AU10" s="178" t="s">
        <v>144</v>
      </c>
      <c r="AV10" s="124" t="s">
        <v>126</v>
      </c>
      <c r="AW10" s="145"/>
      <c r="AX10" s="179" t="s">
        <v>128</v>
      </c>
    </row>
    <row r="11" spans="1:50" ht="14.25">
      <c r="A11" s="30">
        <v>9</v>
      </c>
      <c r="B11" s="50" t="s">
        <v>104</v>
      </c>
      <c r="C11" s="51">
        <v>12</v>
      </c>
      <c r="D11" s="52">
        <f>SUM(I11,K11,M11,O11,Q11,S11,U11,W11,Y11,AA11,AC11,AE11,AG11,AI11,AM11,AO11,AQ11)</f>
        <v>2</v>
      </c>
      <c r="E11" s="34">
        <f t="shared" si="1"/>
        <v>0.16666666666666666</v>
      </c>
      <c r="F11" s="35">
        <f t="shared" si="2"/>
        <v>0.13333333333333333</v>
      </c>
      <c r="G11" s="65" t="s">
        <v>6</v>
      </c>
      <c r="H11" s="37" t="s">
        <v>24</v>
      </c>
      <c r="I11" s="46">
        <v>1</v>
      </c>
      <c r="J11" s="37" t="s">
        <v>24</v>
      </c>
      <c r="K11" s="46"/>
      <c r="L11" s="40" t="s">
        <v>60</v>
      </c>
      <c r="M11" s="46"/>
      <c r="N11" s="40" t="s">
        <v>60</v>
      </c>
      <c r="O11" s="46"/>
      <c r="P11" s="40" t="s">
        <v>60</v>
      </c>
      <c r="Q11" s="46"/>
      <c r="R11" s="40" t="s">
        <v>60</v>
      </c>
      <c r="S11" s="46"/>
      <c r="T11" s="47" t="s">
        <v>24</v>
      </c>
      <c r="U11" s="46"/>
      <c r="V11" s="47" t="s">
        <v>24</v>
      </c>
      <c r="W11" s="46"/>
      <c r="X11" s="47" t="s">
        <v>24</v>
      </c>
      <c r="Y11" s="46"/>
      <c r="Z11" s="47" t="s">
        <v>24</v>
      </c>
      <c r="AA11" s="46"/>
      <c r="AB11" s="47" t="s">
        <v>24</v>
      </c>
      <c r="AC11" s="46"/>
      <c r="AD11" s="40" t="s">
        <v>60</v>
      </c>
      <c r="AE11" s="46"/>
      <c r="AF11" s="47" t="s">
        <v>24</v>
      </c>
      <c r="AG11" s="46"/>
      <c r="AH11" s="40" t="s">
        <v>60</v>
      </c>
      <c r="AI11" s="46"/>
      <c r="AJ11" s="47" t="s">
        <v>24</v>
      </c>
      <c r="AK11" s="66">
        <v>1</v>
      </c>
      <c r="AL11" s="116" t="s">
        <v>91</v>
      </c>
      <c r="AM11" s="122">
        <v>1</v>
      </c>
      <c r="AN11" s="116" t="s">
        <v>91</v>
      </c>
      <c r="AO11" s="122"/>
      <c r="AP11" s="116" t="s">
        <v>91</v>
      </c>
      <c r="AQ11" s="123"/>
      <c r="AR11" s="116"/>
      <c r="AS11" s="123"/>
      <c r="AT11" s="120"/>
      <c r="AU11" s="178"/>
      <c r="AV11" s="124"/>
      <c r="AW11" s="145"/>
      <c r="AX11" s="177"/>
    </row>
    <row r="12" spans="1:50" ht="14.25">
      <c r="A12" s="30">
        <v>10</v>
      </c>
      <c r="B12" s="63" t="s">
        <v>9</v>
      </c>
      <c r="C12" s="57">
        <v>8</v>
      </c>
      <c r="D12" s="64">
        <f aca="true" t="shared" si="3" ref="D12:D30">SUM(I12,K12,M12,O12,Q12,S12,U12,W12,Y12,AA12,AC12,AE12,AG12,AI12,AK12,AM12,AO12,AQ12)</f>
        <v>3</v>
      </c>
      <c r="E12" s="34">
        <f t="shared" si="1"/>
        <v>0.375</v>
      </c>
      <c r="F12" s="35">
        <f t="shared" si="2"/>
        <v>0.2</v>
      </c>
      <c r="G12" s="67" t="s">
        <v>63</v>
      </c>
      <c r="H12" s="40" t="s">
        <v>60</v>
      </c>
      <c r="I12" s="46"/>
      <c r="J12" s="40" t="s">
        <v>60</v>
      </c>
      <c r="K12" s="46"/>
      <c r="L12" s="59" t="s">
        <v>60</v>
      </c>
      <c r="M12" s="46"/>
      <c r="N12" s="40" t="s">
        <v>60</v>
      </c>
      <c r="O12" s="46"/>
      <c r="P12" s="59" t="s">
        <v>60</v>
      </c>
      <c r="Q12" s="46"/>
      <c r="R12" s="47" t="s">
        <v>24</v>
      </c>
      <c r="S12" s="46">
        <v>1</v>
      </c>
      <c r="T12" s="47" t="s">
        <v>24</v>
      </c>
      <c r="U12" s="46"/>
      <c r="V12" s="47" t="s">
        <v>24</v>
      </c>
      <c r="W12" s="46">
        <v>1</v>
      </c>
      <c r="X12" s="47" t="s">
        <v>24</v>
      </c>
      <c r="Y12" s="46"/>
      <c r="Z12" s="47" t="s">
        <v>24</v>
      </c>
      <c r="AA12" s="46"/>
      <c r="AB12" s="47" t="s">
        <v>24</v>
      </c>
      <c r="AC12" s="46"/>
      <c r="AD12" s="40" t="s">
        <v>60</v>
      </c>
      <c r="AE12" s="46"/>
      <c r="AF12" s="40" t="s">
        <v>60</v>
      </c>
      <c r="AG12" s="46"/>
      <c r="AH12" s="47" t="s">
        <v>51</v>
      </c>
      <c r="AI12" s="46"/>
      <c r="AJ12" s="47" t="s">
        <v>24</v>
      </c>
      <c r="AK12" s="46">
        <v>1</v>
      </c>
      <c r="AL12" s="116" t="s">
        <v>91</v>
      </c>
      <c r="AM12" s="122"/>
      <c r="AN12" s="121" t="s">
        <v>92</v>
      </c>
      <c r="AO12" s="122"/>
      <c r="AP12" s="116" t="s">
        <v>92</v>
      </c>
      <c r="AQ12" s="123"/>
      <c r="AR12" s="116"/>
      <c r="AS12" s="123"/>
      <c r="AT12" s="120"/>
      <c r="AU12" s="176"/>
      <c r="AV12" s="244"/>
      <c r="AW12" s="244"/>
      <c r="AX12" s="177"/>
    </row>
    <row r="13" spans="1:50" ht="14.25">
      <c r="A13" s="30">
        <v>11</v>
      </c>
      <c r="B13" s="50" t="s">
        <v>105</v>
      </c>
      <c r="C13" s="51">
        <v>9</v>
      </c>
      <c r="D13" s="52">
        <f t="shared" si="3"/>
        <v>0</v>
      </c>
      <c r="E13" s="34">
        <f t="shared" si="1"/>
        <v>0</v>
      </c>
      <c r="F13" s="35">
        <f t="shared" si="2"/>
        <v>0</v>
      </c>
      <c r="G13" s="53" t="s">
        <v>31</v>
      </c>
      <c r="H13" s="68" t="s">
        <v>22</v>
      </c>
      <c r="I13" s="46"/>
      <c r="J13" s="68" t="s">
        <v>22</v>
      </c>
      <c r="K13" s="46"/>
      <c r="L13" s="68" t="s">
        <v>22</v>
      </c>
      <c r="M13" s="46"/>
      <c r="N13" s="68" t="s">
        <v>22</v>
      </c>
      <c r="O13" s="46"/>
      <c r="P13" s="47" t="s">
        <v>24</v>
      </c>
      <c r="Q13" s="46"/>
      <c r="R13" s="47" t="s">
        <v>24</v>
      </c>
      <c r="S13" s="46"/>
      <c r="T13" s="47" t="s">
        <v>24</v>
      </c>
      <c r="U13" s="46"/>
      <c r="V13" s="47" t="s">
        <v>24</v>
      </c>
      <c r="W13" s="46"/>
      <c r="X13" s="47" t="s">
        <v>24</v>
      </c>
      <c r="Y13" s="46"/>
      <c r="Z13" s="59" t="s">
        <v>60</v>
      </c>
      <c r="AA13" s="46"/>
      <c r="AB13" s="59" t="s">
        <v>60</v>
      </c>
      <c r="AC13" s="46"/>
      <c r="AD13" s="47" t="s">
        <v>24</v>
      </c>
      <c r="AE13" s="46"/>
      <c r="AF13" s="59" t="s">
        <v>60</v>
      </c>
      <c r="AG13" s="46"/>
      <c r="AH13" s="47" t="s">
        <v>24</v>
      </c>
      <c r="AI13" s="46"/>
      <c r="AJ13" s="40" t="s">
        <v>60</v>
      </c>
      <c r="AK13" s="46"/>
      <c r="AL13" s="121" t="s">
        <v>91</v>
      </c>
      <c r="AM13" s="122"/>
      <c r="AN13" s="116" t="s">
        <v>91</v>
      </c>
      <c r="AO13" s="122"/>
      <c r="AP13" s="116" t="s">
        <v>92</v>
      </c>
      <c r="AQ13" s="123"/>
      <c r="AR13" s="116"/>
      <c r="AS13" s="123"/>
      <c r="AT13" s="120"/>
      <c r="AU13" s="176"/>
      <c r="AV13" s="245"/>
      <c r="AW13" s="245"/>
      <c r="AX13" s="177" t="s">
        <v>134</v>
      </c>
    </row>
    <row r="14" spans="1:50" ht="14.25">
      <c r="A14" s="30">
        <v>12</v>
      </c>
      <c r="B14" s="63" t="s">
        <v>106</v>
      </c>
      <c r="C14" s="57">
        <v>6</v>
      </c>
      <c r="D14" s="64">
        <f t="shared" si="3"/>
        <v>4</v>
      </c>
      <c r="E14" s="34">
        <f t="shared" si="1"/>
        <v>0.6666666666666666</v>
      </c>
      <c r="F14" s="35">
        <f t="shared" si="2"/>
        <v>0.26666666666666666</v>
      </c>
      <c r="G14" s="67" t="s">
        <v>34</v>
      </c>
      <c r="H14" s="47" t="s">
        <v>24</v>
      </c>
      <c r="I14" s="46">
        <v>1</v>
      </c>
      <c r="J14" s="47" t="s">
        <v>24</v>
      </c>
      <c r="K14" s="46"/>
      <c r="L14" s="47" t="s">
        <v>24</v>
      </c>
      <c r="M14" s="46">
        <v>2</v>
      </c>
      <c r="N14" s="47" t="s">
        <v>24</v>
      </c>
      <c r="O14" s="46"/>
      <c r="P14" s="47" t="s">
        <v>24</v>
      </c>
      <c r="Q14" s="46">
        <v>1</v>
      </c>
      <c r="R14" s="37" t="s">
        <v>24</v>
      </c>
      <c r="S14" s="46"/>
      <c r="T14" s="68" t="s">
        <v>22</v>
      </c>
      <c r="U14" s="46"/>
      <c r="V14" s="68" t="s">
        <v>22</v>
      </c>
      <c r="W14" s="46"/>
      <c r="X14" s="68" t="s">
        <v>22</v>
      </c>
      <c r="Y14" s="46"/>
      <c r="Z14" s="68" t="s">
        <v>22</v>
      </c>
      <c r="AA14" s="46"/>
      <c r="AB14" s="69" t="s">
        <v>22</v>
      </c>
      <c r="AC14" s="46"/>
      <c r="AD14" s="69" t="s">
        <v>22</v>
      </c>
      <c r="AE14" s="46"/>
      <c r="AF14" s="69" t="s">
        <v>22</v>
      </c>
      <c r="AG14" s="46"/>
      <c r="AH14" s="70" t="s">
        <v>22</v>
      </c>
      <c r="AI14" s="46"/>
      <c r="AJ14" s="70" t="s">
        <v>22</v>
      </c>
      <c r="AK14" s="46"/>
      <c r="AL14" s="121" t="s">
        <v>92</v>
      </c>
      <c r="AM14" s="122"/>
      <c r="AN14" s="121" t="s">
        <v>92</v>
      </c>
      <c r="AO14" s="122"/>
      <c r="AP14" s="121" t="s">
        <v>92</v>
      </c>
      <c r="AQ14" s="123"/>
      <c r="AR14" s="121"/>
      <c r="AS14" s="123"/>
      <c r="AT14" s="120"/>
      <c r="AU14" s="176" t="s">
        <v>119</v>
      </c>
      <c r="AV14" s="244" t="s">
        <v>133</v>
      </c>
      <c r="AW14" s="244"/>
      <c r="AX14" s="177" t="s">
        <v>117</v>
      </c>
    </row>
    <row r="15" spans="1:50" ht="14.25">
      <c r="A15" s="30">
        <v>13</v>
      </c>
      <c r="B15" s="50" t="s">
        <v>17</v>
      </c>
      <c r="C15" s="51">
        <v>5</v>
      </c>
      <c r="D15" s="52">
        <f t="shared" si="3"/>
        <v>7</v>
      </c>
      <c r="E15" s="34">
        <f t="shared" si="1"/>
        <v>1.4</v>
      </c>
      <c r="F15" s="35">
        <f t="shared" si="2"/>
        <v>0.4666666666666667</v>
      </c>
      <c r="G15" s="53" t="s">
        <v>44</v>
      </c>
      <c r="H15" s="47" t="s">
        <v>24</v>
      </c>
      <c r="I15" s="46"/>
      <c r="J15" s="40" t="s">
        <v>60</v>
      </c>
      <c r="K15" s="46"/>
      <c r="L15" s="40" t="s">
        <v>60</v>
      </c>
      <c r="M15" s="46"/>
      <c r="N15" s="40" t="s">
        <v>60</v>
      </c>
      <c r="O15" s="46"/>
      <c r="P15" s="40" t="s">
        <v>60</v>
      </c>
      <c r="Q15" s="46"/>
      <c r="R15" s="40" t="s">
        <v>60</v>
      </c>
      <c r="S15" s="46"/>
      <c r="T15" s="40" t="s">
        <v>60</v>
      </c>
      <c r="U15" s="46"/>
      <c r="V15" s="37" t="s">
        <v>24</v>
      </c>
      <c r="W15" s="46">
        <v>2</v>
      </c>
      <c r="X15" s="37" t="s">
        <v>24</v>
      </c>
      <c r="Y15" s="46"/>
      <c r="Z15" s="37" t="s">
        <v>24</v>
      </c>
      <c r="AA15" s="46">
        <v>3</v>
      </c>
      <c r="AB15" s="40" t="s">
        <v>60</v>
      </c>
      <c r="AC15" s="46"/>
      <c r="AD15" s="37" t="s">
        <v>24</v>
      </c>
      <c r="AE15" s="46">
        <v>2</v>
      </c>
      <c r="AF15" s="40" t="s">
        <v>60</v>
      </c>
      <c r="AG15" s="46"/>
      <c r="AH15" s="40" t="s">
        <v>60</v>
      </c>
      <c r="AI15" s="46"/>
      <c r="AJ15" s="40" t="s">
        <v>62</v>
      </c>
      <c r="AK15" s="46"/>
      <c r="AL15" s="121" t="s">
        <v>92</v>
      </c>
      <c r="AM15" s="122"/>
      <c r="AN15" s="116" t="s">
        <v>92</v>
      </c>
      <c r="AO15" s="122"/>
      <c r="AP15" s="116" t="s">
        <v>92</v>
      </c>
      <c r="AQ15" s="123"/>
      <c r="AR15" s="116"/>
      <c r="AS15" s="123"/>
      <c r="AT15" s="120"/>
      <c r="AU15" s="176" t="s">
        <v>120</v>
      </c>
      <c r="AV15" s="244" t="s">
        <v>127</v>
      </c>
      <c r="AW15" s="244"/>
      <c r="AX15" s="177" t="s">
        <v>118</v>
      </c>
    </row>
    <row r="16" spans="1:50" ht="14.25">
      <c r="A16" s="30">
        <v>14</v>
      </c>
      <c r="B16" s="50" t="s">
        <v>107</v>
      </c>
      <c r="C16" s="51">
        <v>8</v>
      </c>
      <c r="D16" s="52">
        <f t="shared" si="3"/>
        <v>3</v>
      </c>
      <c r="E16" s="34">
        <f t="shared" si="1"/>
        <v>0.375</v>
      </c>
      <c r="F16" s="35">
        <f t="shared" si="2"/>
        <v>0.2</v>
      </c>
      <c r="G16" s="53" t="s">
        <v>36</v>
      </c>
      <c r="H16" s="47" t="s">
        <v>24</v>
      </c>
      <c r="I16" s="46">
        <v>1</v>
      </c>
      <c r="J16" s="40" t="s">
        <v>60</v>
      </c>
      <c r="K16" s="46"/>
      <c r="L16" s="40" t="s">
        <v>60</v>
      </c>
      <c r="M16" s="46"/>
      <c r="N16" s="47" t="s">
        <v>24</v>
      </c>
      <c r="O16" s="46">
        <v>1</v>
      </c>
      <c r="P16" s="47" t="s">
        <v>24</v>
      </c>
      <c r="Q16" s="46"/>
      <c r="R16" s="40" t="s">
        <v>60</v>
      </c>
      <c r="S16" s="46"/>
      <c r="T16" s="40" t="s">
        <v>60</v>
      </c>
      <c r="U16" s="46"/>
      <c r="V16" s="40" t="s">
        <v>60</v>
      </c>
      <c r="W16" s="46"/>
      <c r="X16" s="40" t="s">
        <v>60</v>
      </c>
      <c r="Y16" s="46"/>
      <c r="Z16" s="40" t="s">
        <v>60</v>
      </c>
      <c r="AA16" s="46"/>
      <c r="AB16" s="37" t="s">
        <v>24</v>
      </c>
      <c r="AC16" s="46"/>
      <c r="AD16" s="40" t="s">
        <v>60</v>
      </c>
      <c r="AE16" s="46"/>
      <c r="AF16" s="47" t="s">
        <v>24</v>
      </c>
      <c r="AG16" s="46"/>
      <c r="AH16" s="47" t="s">
        <v>50</v>
      </c>
      <c r="AI16" s="46"/>
      <c r="AJ16" s="40" t="s">
        <v>60</v>
      </c>
      <c r="AK16" s="46"/>
      <c r="AL16" s="121" t="s">
        <v>91</v>
      </c>
      <c r="AM16" s="122"/>
      <c r="AN16" s="116" t="s">
        <v>91</v>
      </c>
      <c r="AO16" s="122"/>
      <c r="AP16" s="116" t="s">
        <v>91</v>
      </c>
      <c r="AQ16" s="123">
        <v>1</v>
      </c>
      <c r="AR16" s="116"/>
      <c r="AS16" s="123"/>
      <c r="AT16" s="120"/>
      <c r="AU16" s="176" t="s">
        <v>131</v>
      </c>
      <c r="AV16" s="245" t="s">
        <v>116</v>
      </c>
      <c r="AW16" s="245"/>
      <c r="AX16" s="177" t="s">
        <v>130</v>
      </c>
    </row>
    <row r="17" spans="1:50" ht="14.25">
      <c r="A17" s="30">
        <v>15</v>
      </c>
      <c r="B17" s="60" t="s">
        <v>138</v>
      </c>
      <c r="C17" s="51">
        <v>5</v>
      </c>
      <c r="D17" s="52">
        <f t="shared" si="3"/>
        <v>2</v>
      </c>
      <c r="E17" s="34">
        <f t="shared" si="1"/>
        <v>0.4</v>
      </c>
      <c r="F17" s="35">
        <f t="shared" si="2"/>
        <v>0.13333333333333333</v>
      </c>
      <c r="G17" s="53" t="s">
        <v>27</v>
      </c>
      <c r="H17" s="40" t="s">
        <v>60</v>
      </c>
      <c r="I17" s="61"/>
      <c r="J17" s="40" t="s">
        <v>60</v>
      </c>
      <c r="K17" s="46"/>
      <c r="L17" s="40" t="s">
        <v>60</v>
      </c>
      <c r="M17" s="46"/>
      <c r="N17" s="47" t="s">
        <v>24</v>
      </c>
      <c r="O17" s="46">
        <v>1</v>
      </c>
      <c r="P17" s="47" t="s">
        <v>24</v>
      </c>
      <c r="Q17" s="46"/>
      <c r="R17" s="37" t="s">
        <v>24</v>
      </c>
      <c r="S17" s="46"/>
      <c r="T17" s="47" t="s">
        <v>24</v>
      </c>
      <c r="U17" s="46">
        <v>1</v>
      </c>
      <c r="V17" s="40" t="s">
        <v>60</v>
      </c>
      <c r="W17" s="46"/>
      <c r="X17" s="40" t="s">
        <v>60</v>
      </c>
      <c r="Y17" s="46"/>
      <c r="Z17" s="40" t="s">
        <v>60</v>
      </c>
      <c r="AA17" s="46"/>
      <c r="AB17" s="47" t="s">
        <v>24</v>
      </c>
      <c r="AC17" s="46"/>
      <c r="AD17" s="40" t="s">
        <v>60</v>
      </c>
      <c r="AE17" s="46"/>
      <c r="AF17" s="40" t="s">
        <v>60</v>
      </c>
      <c r="AG17" s="46"/>
      <c r="AH17" s="37" t="s">
        <v>24</v>
      </c>
      <c r="AI17" s="46"/>
      <c r="AJ17" s="40" t="s">
        <v>60</v>
      </c>
      <c r="AK17" s="46"/>
      <c r="AL17" s="121" t="s">
        <v>92</v>
      </c>
      <c r="AM17" s="122"/>
      <c r="AN17" s="121" t="s">
        <v>92</v>
      </c>
      <c r="AO17" s="122"/>
      <c r="AP17" s="121" t="s">
        <v>92</v>
      </c>
      <c r="AQ17" s="123"/>
      <c r="AR17" s="121"/>
      <c r="AS17" s="123"/>
      <c r="AT17" s="120"/>
      <c r="AU17" s="176"/>
      <c r="AV17" s="145"/>
      <c r="AW17" s="145"/>
      <c r="AX17" s="177"/>
    </row>
    <row r="18" spans="1:50" ht="14.25">
      <c r="A18" s="30">
        <v>16</v>
      </c>
      <c r="B18" s="50" t="s">
        <v>108</v>
      </c>
      <c r="C18" s="51">
        <v>6</v>
      </c>
      <c r="D18" s="52">
        <f t="shared" si="3"/>
        <v>9</v>
      </c>
      <c r="E18" s="140">
        <f t="shared" si="1"/>
        <v>1.5</v>
      </c>
      <c r="F18" s="35">
        <f>IF(D18=0,,D18/$F$36)</f>
        <v>0.6</v>
      </c>
      <c r="G18" s="53" t="s">
        <v>7</v>
      </c>
      <c r="H18" s="47" t="s">
        <v>24</v>
      </c>
      <c r="I18" s="46">
        <v>1</v>
      </c>
      <c r="J18" s="40" t="s">
        <v>60</v>
      </c>
      <c r="K18" s="46"/>
      <c r="L18" s="40" t="s">
        <v>60</v>
      </c>
      <c r="M18" s="46"/>
      <c r="N18" s="37" t="s">
        <v>24</v>
      </c>
      <c r="O18" s="46">
        <v>6</v>
      </c>
      <c r="P18" s="37" t="s">
        <v>24</v>
      </c>
      <c r="Q18" s="46">
        <v>2</v>
      </c>
      <c r="R18" s="40" t="s">
        <v>60</v>
      </c>
      <c r="S18" s="46"/>
      <c r="T18" s="47" t="s">
        <v>37</v>
      </c>
      <c r="U18" s="46"/>
      <c r="V18" s="40" t="s">
        <v>60</v>
      </c>
      <c r="W18" s="46"/>
      <c r="X18" s="40" t="s">
        <v>60</v>
      </c>
      <c r="Y18" s="46"/>
      <c r="Z18" s="40" t="s">
        <v>60</v>
      </c>
      <c r="AA18" s="46"/>
      <c r="AB18" s="47" t="s">
        <v>24</v>
      </c>
      <c r="AC18" s="46"/>
      <c r="AD18" s="37" t="s">
        <v>37</v>
      </c>
      <c r="AE18" s="46"/>
      <c r="AF18" s="40" t="s">
        <v>60</v>
      </c>
      <c r="AG18" s="46"/>
      <c r="AH18" s="40" t="s">
        <v>60</v>
      </c>
      <c r="AI18" s="46"/>
      <c r="AJ18" s="40" t="s">
        <v>60</v>
      </c>
      <c r="AK18" s="46"/>
      <c r="AL18" s="116" t="s">
        <v>91</v>
      </c>
      <c r="AM18" s="122"/>
      <c r="AN18" s="121" t="s">
        <v>91</v>
      </c>
      <c r="AO18" s="122"/>
      <c r="AP18" s="116" t="s">
        <v>92</v>
      </c>
      <c r="AQ18" s="123"/>
      <c r="AR18" s="116"/>
      <c r="AS18" s="123"/>
      <c r="AT18" s="120"/>
      <c r="AU18" s="176"/>
      <c r="AV18" s="244" t="s">
        <v>145</v>
      </c>
      <c r="AW18" s="244"/>
      <c r="AX18" s="177" t="s">
        <v>132</v>
      </c>
    </row>
    <row r="19" spans="1:50" ht="14.25">
      <c r="A19" s="30">
        <v>17</v>
      </c>
      <c r="B19" s="50" t="s">
        <v>109</v>
      </c>
      <c r="C19" s="51">
        <v>5</v>
      </c>
      <c r="D19" s="52">
        <f t="shared" si="3"/>
        <v>0</v>
      </c>
      <c r="E19" s="34">
        <f t="shared" si="1"/>
        <v>0</v>
      </c>
      <c r="F19" s="35">
        <f aca="true" t="shared" si="4" ref="F19:F29">IF(D19=0,,D19/$F$36)</f>
        <v>0</v>
      </c>
      <c r="G19" s="53" t="s">
        <v>10</v>
      </c>
      <c r="H19" s="47" t="s">
        <v>24</v>
      </c>
      <c r="I19" s="46"/>
      <c r="J19" s="47" t="s">
        <v>24</v>
      </c>
      <c r="K19" s="46"/>
      <c r="L19" s="40" t="s">
        <v>60</v>
      </c>
      <c r="M19" s="46"/>
      <c r="N19" s="40" t="s">
        <v>60</v>
      </c>
      <c r="O19" s="46"/>
      <c r="P19" s="40" t="s">
        <v>60</v>
      </c>
      <c r="Q19" s="46"/>
      <c r="R19" s="40" t="s">
        <v>60</v>
      </c>
      <c r="S19" s="46"/>
      <c r="T19" s="40" t="s">
        <v>60</v>
      </c>
      <c r="U19" s="46"/>
      <c r="V19" s="40" t="s">
        <v>60</v>
      </c>
      <c r="W19" s="46"/>
      <c r="X19" s="40" t="s">
        <v>60</v>
      </c>
      <c r="Y19" s="46"/>
      <c r="Z19" s="40" t="s">
        <v>60</v>
      </c>
      <c r="AA19" s="46"/>
      <c r="AB19" s="47" t="s">
        <v>24</v>
      </c>
      <c r="AC19" s="46"/>
      <c r="AD19" s="40" t="s">
        <v>60</v>
      </c>
      <c r="AE19" s="46"/>
      <c r="AF19" s="37" t="s">
        <v>24</v>
      </c>
      <c r="AG19" s="46"/>
      <c r="AH19" s="40" t="s">
        <v>60</v>
      </c>
      <c r="AI19" s="46"/>
      <c r="AJ19" s="40" t="s">
        <v>60</v>
      </c>
      <c r="AK19" s="46"/>
      <c r="AL19" s="121" t="s">
        <v>92</v>
      </c>
      <c r="AM19" s="122"/>
      <c r="AN19" s="121" t="s">
        <v>91</v>
      </c>
      <c r="AO19" s="122"/>
      <c r="AP19" s="121" t="s">
        <v>92</v>
      </c>
      <c r="AQ19" s="123"/>
      <c r="AR19" s="121"/>
      <c r="AS19" s="123"/>
      <c r="AT19" s="120"/>
      <c r="AU19" s="178" t="s">
        <v>124</v>
      </c>
      <c r="AV19" s="245" t="s">
        <v>129</v>
      </c>
      <c r="AW19" s="245"/>
      <c r="AX19" s="179" t="s">
        <v>125</v>
      </c>
    </row>
    <row r="20" spans="1:50" ht="14.25">
      <c r="A20" s="30">
        <v>18</v>
      </c>
      <c r="B20" s="50" t="s">
        <v>142</v>
      </c>
      <c r="C20" s="51">
        <v>5</v>
      </c>
      <c r="D20" s="52">
        <f t="shared" si="3"/>
        <v>4</v>
      </c>
      <c r="E20" s="34">
        <f t="shared" si="1"/>
        <v>0.8</v>
      </c>
      <c r="F20" s="35">
        <f t="shared" si="4"/>
        <v>0.26666666666666666</v>
      </c>
      <c r="G20" s="67" t="s">
        <v>54</v>
      </c>
      <c r="H20" s="40" t="s">
        <v>60</v>
      </c>
      <c r="I20" s="46"/>
      <c r="J20" s="40" t="s">
        <v>60</v>
      </c>
      <c r="K20" s="46"/>
      <c r="L20" s="40" t="s">
        <v>60</v>
      </c>
      <c r="M20" s="46"/>
      <c r="N20" s="40" t="s">
        <v>60</v>
      </c>
      <c r="O20" s="46"/>
      <c r="P20" s="40" t="s">
        <v>60</v>
      </c>
      <c r="Q20" s="46"/>
      <c r="R20" s="40" t="s">
        <v>60</v>
      </c>
      <c r="S20" s="46"/>
      <c r="T20" s="40" t="s">
        <v>60</v>
      </c>
      <c r="U20" s="46"/>
      <c r="V20" s="40" t="s">
        <v>60</v>
      </c>
      <c r="W20" s="46"/>
      <c r="X20" s="40" t="s">
        <v>60</v>
      </c>
      <c r="Y20" s="46"/>
      <c r="Z20" s="40" t="s">
        <v>60</v>
      </c>
      <c r="AA20" s="46"/>
      <c r="AB20" s="47" t="s">
        <v>24</v>
      </c>
      <c r="AC20" s="46"/>
      <c r="AD20" s="40" t="s">
        <v>60</v>
      </c>
      <c r="AE20" s="46"/>
      <c r="AF20" s="40" t="s">
        <v>60</v>
      </c>
      <c r="AG20" s="46"/>
      <c r="AH20" s="47" t="s">
        <v>24</v>
      </c>
      <c r="AI20" s="46">
        <v>2</v>
      </c>
      <c r="AJ20" s="49" t="s">
        <v>24</v>
      </c>
      <c r="AK20" s="46">
        <v>1</v>
      </c>
      <c r="AL20" s="116" t="s">
        <v>91</v>
      </c>
      <c r="AM20" s="122">
        <v>1</v>
      </c>
      <c r="AN20" s="121" t="s">
        <v>92</v>
      </c>
      <c r="AO20" s="122"/>
      <c r="AP20" s="121" t="s">
        <v>91</v>
      </c>
      <c r="AQ20" s="123"/>
      <c r="AR20" s="121"/>
      <c r="AS20" s="123"/>
      <c r="AT20" s="120"/>
      <c r="AU20" s="176" t="s">
        <v>113</v>
      </c>
      <c r="AV20" s="240" t="s">
        <v>114</v>
      </c>
      <c r="AW20" s="240"/>
      <c r="AX20" s="177" t="s">
        <v>115</v>
      </c>
    </row>
    <row r="21" spans="1:50" ht="14.25">
      <c r="A21" s="30">
        <v>19</v>
      </c>
      <c r="B21" s="63" t="s">
        <v>110</v>
      </c>
      <c r="C21" s="57">
        <v>5</v>
      </c>
      <c r="D21" s="64">
        <f t="shared" si="3"/>
        <v>0</v>
      </c>
      <c r="E21" s="34">
        <f t="shared" si="1"/>
        <v>0</v>
      </c>
      <c r="F21" s="35">
        <f t="shared" si="4"/>
        <v>0</v>
      </c>
      <c r="G21" s="71" t="s">
        <v>52</v>
      </c>
      <c r="H21" s="40" t="s">
        <v>60</v>
      </c>
      <c r="I21" s="46"/>
      <c r="J21" s="40" t="s">
        <v>60</v>
      </c>
      <c r="K21" s="46"/>
      <c r="L21" s="40" t="s">
        <v>60</v>
      </c>
      <c r="M21" s="46"/>
      <c r="N21" s="40" t="s">
        <v>60</v>
      </c>
      <c r="O21" s="46"/>
      <c r="P21" s="40" t="s">
        <v>60</v>
      </c>
      <c r="Q21" s="46"/>
      <c r="R21" s="40" t="s">
        <v>60</v>
      </c>
      <c r="S21" s="46"/>
      <c r="T21" s="40" t="s">
        <v>60</v>
      </c>
      <c r="U21" s="46"/>
      <c r="V21" s="40" t="s">
        <v>60</v>
      </c>
      <c r="W21" s="46"/>
      <c r="X21" s="40" t="s">
        <v>60</v>
      </c>
      <c r="Y21" s="46"/>
      <c r="Z21" s="47" t="s">
        <v>24</v>
      </c>
      <c r="AA21" s="46"/>
      <c r="AB21" s="40" t="s">
        <v>60</v>
      </c>
      <c r="AC21" s="46"/>
      <c r="AD21" s="40" t="s">
        <v>60</v>
      </c>
      <c r="AE21" s="46"/>
      <c r="AF21" s="47" t="s">
        <v>24</v>
      </c>
      <c r="AG21" s="46"/>
      <c r="AH21" s="47" t="s">
        <v>24</v>
      </c>
      <c r="AI21" s="46"/>
      <c r="AJ21" s="47" t="s">
        <v>24</v>
      </c>
      <c r="AK21" s="46"/>
      <c r="AL21" s="116" t="s">
        <v>92</v>
      </c>
      <c r="AM21" s="122"/>
      <c r="AN21" s="116" t="s">
        <v>91</v>
      </c>
      <c r="AO21" s="122"/>
      <c r="AP21" s="116" t="s">
        <v>91</v>
      </c>
      <c r="AQ21" s="123"/>
      <c r="AR21" s="116"/>
      <c r="AS21" s="123"/>
      <c r="AT21" s="120"/>
      <c r="AU21" s="174"/>
      <c r="AV21" s="241" t="s">
        <v>97</v>
      </c>
      <c r="AW21" s="241"/>
      <c r="AX21" s="175"/>
    </row>
    <row r="22" spans="1:50" ht="14.25">
      <c r="A22" s="30">
        <v>20</v>
      </c>
      <c r="B22" s="63" t="s">
        <v>14</v>
      </c>
      <c r="C22" s="57">
        <v>3</v>
      </c>
      <c r="D22" s="64">
        <f t="shared" si="3"/>
        <v>0</v>
      </c>
      <c r="E22" s="34">
        <f t="shared" si="1"/>
        <v>0</v>
      </c>
      <c r="F22" s="35">
        <f t="shared" si="4"/>
        <v>0</v>
      </c>
      <c r="G22" s="67" t="s">
        <v>53</v>
      </c>
      <c r="H22" s="40" t="s">
        <v>60</v>
      </c>
      <c r="I22" s="46"/>
      <c r="J22" s="40" t="s">
        <v>60</v>
      </c>
      <c r="K22" s="46"/>
      <c r="L22" s="40" t="s">
        <v>60</v>
      </c>
      <c r="M22" s="46"/>
      <c r="N22" s="40" t="s">
        <v>60</v>
      </c>
      <c r="O22" s="46"/>
      <c r="P22" s="40" t="s">
        <v>60</v>
      </c>
      <c r="Q22" s="46"/>
      <c r="R22" s="40" t="s">
        <v>60</v>
      </c>
      <c r="S22" s="46"/>
      <c r="T22" s="40" t="s">
        <v>60</v>
      </c>
      <c r="U22" s="46"/>
      <c r="V22" s="40" t="s">
        <v>60</v>
      </c>
      <c r="W22" s="46"/>
      <c r="X22" s="40" t="s">
        <v>60</v>
      </c>
      <c r="Y22" s="46"/>
      <c r="Z22" s="47" t="s">
        <v>24</v>
      </c>
      <c r="AA22" s="46"/>
      <c r="AB22" s="40" t="s">
        <v>60</v>
      </c>
      <c r="AC22" s="46"/>
      <c r="AD22" s="40" t="s">
        <v>60</v>
      </c>
      <c r="AE22" s="46"/>
      <c r="AF22" s="40" t="s">
        <v>60</v>
      </c>
      <c r="AG22" s="46"/>
      <c r="AH22" s="47" t="s">
        <v>24</v>
      </c>
      <c r="AI22" s="46"/>
      <c r="AJ22" s="62" t="s">
        <v>60</v>
      </c>
      <c r="AK22" s="46"/>
      <c r="AL22" s="121" t="s">
        <v>91</v>
      </c>
      <c r="AM22" s="122"/>
      <c r="AN22" s="116" t="s">
        <v>92</v>
      </c>
      <c r="AO22" s="122"/>
      <c r="AP22" s="116" t="s">
        <v>92</v>
      </c>
      <c r="AQ22" s="123"/>
      <c r="AR22" s="116"/>
      <c r="AS22" s="123"/>
      <c r="AT22" s="120"/>
      <c r="AU22" s="180"/>
      <c r="AV22" s="242"/>
      <c r="AW22" s="242"/>
      <c r="AX22" s="181"/>
    </row>
    <row r="23" spans="1:50" ht="14.25">
      <c r="A23" s="30">
        <v>21</v>
      </c>
      <c r="B23" s="50" t="s">
        <v>111</v>
      </c>
      <c r="C23" s="51">
        <v>3</v>
      </c>
      <c r="D23" s="52">
        <f t="shared" si="3"/>
        <v>0</v>
      </c>
      <c r="E23" s="34">
        <f t="shared" si="1"/>
        <v>0</v>
      </c>
      <c r="F23" s="35">
        <f t="shared" si="4"/>
        <v>0</v>
      </c>
      <c r="G23" s="53" t="s">
        <v>55</v>
      </c>
      <c r="H23" s="40" t="s">
        <v>60</v>
      </c>
      <c r="I23" s="46"/>
      <c r="J23" s="40" t="s">
        <v>60</v>
      </c>
      <c r="K23" s="46"/>
      <c r="L23" s="40" t="s">
        <v>60</v>
      </c>
      <c r="M23" s="46"/>
      <c r="N23" s="40" t="s">
        <v>60</v>
      </c>
      <c r="O23" s="46"/>
      <c r="P23" s="40" t="s">
        <v>60</v>
      </c>
      <c r="Q23" s="46"/>
      <c r="R23" s="40" t="s">
        <v>60</v>
      </c>
      <c r="S23" s="46"/>
      <c r="T23" s="40" t="s">
        <v>60</v>
      </c>
      <c r="U23" s="46"/>
      <c r="V23" s="40" t="s">
        <v>60</v>
      </c>
      <c r="W23" s="46"/>
      <c r="X23" s="40" t="s">
        <v>60</v>
      </c>
      <c r="Y23" s="46"/>
      <c r="Z23" s="40" t="s">
        <v>60</v>
      </c>
      <c r="AA23" s="46"/>
      <c r="AB23" s="40" t="s">
        <v>60</v>
      </c>
      <c r="AC23" s="46"/>
      <c r="AD23" s="40" t="s">
        <v>60</v>
      </c>
      <c r="AE23" s="46"/>
      <c r="AF23" s="37" t="s">
        <v>24</v>
      </c>
      <c r="AG23" s="46"/>
      <c r="AH23" s="37" t="s">
        <v>24</v>
      </c>
      <c r="AI23" s="46"/>
      <c r="AJ23" s="40" t="s">
        <v>60</v>
      </c>
      <c r="AK23" s="46"/>
      <c r="AL23" s="121" t="s">
        <v>92</v>
      </c>
      <c r="AM23" s="122"/>
      <c r="AN23" s="116" t="s">
        <v>91</v>
      </c>
      <c r="AO23" s="122"/>
      <c r="AP23" s="116" t="s">
        <v>92</v>
      </c>
      <c r="AQ23" s="123"/>
      <c r="AR23" s="116"/>
      <c r="AS23" s="123"/>
      <c r="AT23" s="120"/>
      <c r="AU23" s="120"/>
      <c r="AV23" s="120"/>
      <c r="AW23" s="120"/>
      <c r="AX23" s="120"/>
    </row>
    <row r="24" spans="1:50" s="162" customFormat="1" ht="13.5" customHeight="1">
      <c r="A24" s="146">
        <v>22</v>
      </c>
      <c r="B24" s="166" t="s">
        <v>16</v>
      </c>
      <c r="C24" s="167">
        <v>1</v>
      </c>
      <c r="D24" s="149">
        <f t="shared" si="3"/>
        <v>2</v>
      </c>
      <c r="E24" s="150">
        <f t="shared" si="1"/>
        <v>2</v>
      </c>
      <c r="F24" s="151">
        <f t="shared" si="4"/>
        <v>0.13333333333333333</v>
      </c>
      <c r="G24" s="168"/>
      <c r="H24" s="163" t="s">
        <v>60</v>
      </c>
      <c r="I24" s="155"/>
      <c r="J24" s="164" t="s">
        <v>24</v>
      </c>
      <c r="K24" s="155">
        <v>2</v>
      </c>
      <c r="L24" s="163" t="s">
        <v>60</v>
      </c>
      <c r="M24" s="155"/>
      <c r="N24" s="163" t="s">
        <v>60</v>
      </c>
      <c r="O24" s="155"/>
      <c r="P24" s="163" t="s">
        <v>60</v>
      </c>
      <c r="Q24" s="155"/>
      <c r="R24" s="163" t="s">
        <v>60</v>
      </c>
      <c r="S24" s="155"/>
      <c r="T24" s="163" t="s">
        <v>60</v>
      </c>
      <c r="U24" s="155"/>
      <c r="V24" s="163" t="s">
        <v>60</v>
      </c>
      <c r="W24" s="155"/>
      <c r="X24" s="163" t="s">
        <v>60</v>
      </c>
      <c r="Y24" s="155"/>
      <c r="Z24" s="163" t="s">
        <v>60</v>
      </c>
      <c r="AA24" s="155"/>
      <c r="AB24" s="163" t="s">
        <v>60</v>
      </c>
      <c r="AC24" s="155"/>
      <c r="AD24" s="163" t="s">
        <v>60</v>
      </c>
      <c r="AE24" s="155"/>
      <c r="AF24" s="163" t="s">
        <v>60</v>
      </c>
      <c r="AG24" s="155"/>
      <c r="AH24" s="163" t="s">
        <v>60</v>
      </c>
      <c r="AI24" s="155"/>
      <c r="AJ24" s="163" t="s">
        <v>60</v>
      </c>
      <c r="AK24" s="155"/>
      <c r="AL24" s="169" t="s">
        <v>92</v>
      </c>
      <c r="AM24" s="158"/>
      <c r="AN24" s="165" t="s">
        <v>92</v>
      </c>
      <c r="AO24" s="158"/>
      <c r="AP24" s="165" t="s">
        <v>92</v>
      </c>
      <c r="AQ24" s="160"/>
      <c r="AR24" s="165"/>
      <c r="AS24" s="160"/>
      <c r="AT24" s="161"/>
      <c r="AU24" s="161"/>
      <c r="AV24" s="161"/>
      <c r="AW24" s="161"/>
      <c r="AX24" s="161"/>
    </row>
    <row r="25" spans="1:50" ht="14.25">
      <c r="A25" s="30">
        <v>23</v>
      </c>
      <c r="B25" s="50" t="s">
        <v>40</v>
      </c>
      <c r="C25" s="74">
        <v>1</v>
      </c>
      <c r="D25" s="52">
        <f t="shared" si="3"/>
        <v>0</v>
      </c>
      <c r="E25" s="34">
        <f t="shared" si="1"/>
        <v>0</v>
      </c>
      <c r="F25" s="35">
        <f t="shared" si="4"/>
        <v>0</v>
      </c>
      <c r="G25" s="54"/>
      <c r="H25" s="40" t="s">
        <v>60</v>
      </c>
      <c r="I25" s="73"/>
      <c r="J25" s="40" t="s">
        <v>60</v>
      </c>
      <c r="K25" s="73"/>
      <c r="L25" s="40" t="s">
        <v>60</v>
      </c>
      <c r="M25" s="46"/>
      <c r="N25" s="40" t="s">
        <v>60</v>
      </c>
      <c r="O25" s="46"/>
      <c r="P25" s="40" t="s">
        <v>60</v>
      </c>
      <c r="Q25" s="46"/>
      <c r="R25" s="40" t="s">
        <v>60</v>
      </c>
      <c r="S25" s="46"/>
      <c r="T25" s="40" t="s">
        <v>60</v>
      </c>
      <c r="U25" s="73"/>
      <c r="V25" s="40" t="s">
        <v>60</v>
      </c>
      <c r="W25" s="73"/>
      <c r="X25" s="47" t="s">
        <v>24</v>
      </c>
      <c r="Y25" s="73"/>
      <c r="Z25" s="40" t="s">
        <v>60</v>
      </c>
      <c r="AA25" s="73"/>
      <c r="AB25" s="37" t="s">
        <v>22</v>
      </c>
      <c r="AC25" s="73"/>
      <c r="AD25" s="47" t="s">
        <v>49</v>
      </c>
      <c r="AE25" s="73"/>
      <c r="AF25" s="37" t="s">
        <v>49</v>
      </c>
      <c r="AG25" s="73"/>
      <c r="AH25" s="37" t="s">
        <v>49</v>
      </c>
      <c r="AI25" s="73"/>
      <c r="AJ25" s="75" t="s">
        <v>49</v>
      </c>
      <c r="AK25" s="73"/>
      <c r="AL25" s="127" t="s">
        <v>49</v>
      </c>
      <c r="AM25" s="125"/>
      <c r="AN25" s="127" t="s">
        <v>92</v>
      </c>
      <c r="AO25" s="125"/>
      <c r="AP25" s="127" t="s">
        <v>92</v>
      </c>
      <c r="AQ25" s="126"/>
      <c r="AR25" s="127"/>
      <c r="AS25" s="126"/>
      <c r="AT25" s="120"/>
      <c r="AU25" s="120"/>
      <c r="AV25" s="120"/>
      <c r="AW25" s="120"/>
      <c r="AX25" s="120"/>
    </row>
    <row r="26" spans="1:50" ht="14.25">
      <c r="A26" s="30">
        <v>24</v>
      </c>
      <c r="B26" s="72" t="s">
        <v>15</v>
      </c>
      <c r="C26" s="76">
        <v>2</v>
      </c>
      <c r="D26" s="52">
        <f t="shared" si="3"/>
        <v>0</v>
      </c>
      <c r="E26" s="34">
        <f t="shared" si="1"/>
        <v>0</v>
      </c>
      <c r="F26" s="35">
        <f t="shared" si="4"/>
        <v>0</v>
      </c>
      <c r="G26" s="77" t="s">
        <v>33</v>
      </c>
      <c r="H26" s="59" t="s">
        <v>60</v>
      </c>
      <c r="I26" s="73"/>
      <c r="J26" s="40" t="s">
        <v>60</v>
      </c>
      <c r="K26" s="73"/>
      <c r="L26" s="40" t="s">
        <v>60</v>
      </c>
      <c r="M26" s="73"/>
      <c r="N26" s="59" t="s">
        <v>60</v>
      </c>
      <c r="O26" s="73"/>
      <c r="P26" s="59" t="s">
        <v>60</v>
      </c>
      <c r="Q26" s="73"/>
      <c r="R26" s="59" t="s">
        <v>60</v>
      </c>
      <c r="S26" s="73"/>
      <c r="T26" s="59" t="s">
        <v>60</v>
      </c>
      <c r="U26" s="73"/>
      <c r="V26" s="59" t="s">
        <v>60</v>
      </c>
      <c r="W26" s="73"/>
      <c r="X26" s="40" t="s">
        <v>60</v>
      </c>
      <c r="Y26" s="73"/>
      <c r="Z26" s="59" t="s">
        <v>60</v>
      </c>
      <c r="AA26" s="73"/>
      <c r="AB26" s="59" t="s">
        <v>60</v>
      </c>
      <c r="AC26" s="73"/>
      <c r="AD26" s="59" t="s">
        <v>60</v>
      </c>
      <c r="AE26" s="73"/>
      <c r="AF26" s="59" t="s">
        <v>60</v>
      </c>
      <c r="AG26" s="73"/>
      <c r="AH26" s="59" t="s">
        <v>60</v>
      </c>
      <c r="AI26" s="73"/>
      <c r="AJ26" s="37" t="s">
        <v>24</v>
      </c>
      <c r="AK26" s="73"/>
      <c r="AL26" s="116" t="s">
        <v>91</v>
      </c>
      <c r="AM26" s="125"/>
      <c r="AN26" s="127" t="s">
        <v>92</v>
      </c>
      <c r="AO26" s="125"/>
      <c r="AP26" s="127" t="s">
        <v>92</v>
      </c>
      <c r="AQ26" s="126"/>
      <c r="AR26" s="127"/>
      <c r="AS26" s="126"/>
      <c r="AT26" s="120"/>
      <c r="AU26" s="120"/>
      <c r="AV26" s="120"/>
      <c r="AW26" s="120"/>
      <c r="AX26" s="120"/>
    </row>
    <row r="27" spans="1:50" ht="14.25">
      <c r="A27" s="30">
        <v>25</v>
      </c>
      <c r="B27" s="50" t="s">
        <v>139</v>
      </c>
      <c r="C27" s="74">
        <v>3</v>
      </c>
      <c r="D27" s="52">
        <f t="shared" si="3"/>
        <v>0</v>
      </c>
      <c r="E27" s="34">
        <f t="shared" si="1"/>
        <v>0</v>
      </c>
      <c r="F27" s="35">
        <f t="shared" si="4"/>
        <v>0</v>
      </c>
      <c r="G27" s="54" t="s">
        <v>61</v>
      </c>
      <c r="H27" s="40" t="s">
        <v>60</v>
      </c>
      <c r="I27" s="46"/>
      <c r="J27" s="40" t="s">
        <v>60</v>
      </c>
      <c r="K27" s="46"/>
      <c r="L27" s="40" t="s">
        <v>60</v>
      </c>
      <c r="M27" s="46"/>
      <c r="N27" s="40" t="s">
        <v>60</v>
      </c>
      <c r="O27" s="46"/>
      <c r="P27" s="40" t="s">
        <v>60</v>
      </c>
      <c r="Q27" s="46"/>
      <c r="R27" s="40" t="s">
        <v>60</v>
      </c>
      <c r="S27" s="46"/>
      <c r="T27" s="40" t="s">
        <v>60</v>
      </c>
      <c r="U27" s="46"/>
      <c r="V27" s="40" t="s">
        <v>60</v>
      </c>
      <c r="W27" s="46"/>
      <c r="X27" s="40" t="s">
        <v>60</v>
      </c>
      <c r="Y27" s="46"/>
      <c r="Z27" s="40" t="s">
        <v>60</v>
      </c>
      <c r="AA27" s="46"/>
      <c r="AB27" s="40" t="s">
        <v>60</v>
      </c>
      <c r="AC27" s="46"/>
      <c r="AD27" s="40" t="s">
        <v>60</v>
      </c>
      <c r="AE27" s="73"/>
      <c r="AF27" s="40" t="s">
        <v>60</v>
      </c>
      <c r="AG27" s="73"/>
      <c r="AH27" s="40" t="s">
        <v>60</v>
      </c>
      <c r="AI27" s="73"/>
      <c r="AJ27" s="47" t="s">
        <v>24</v>
      </c>
      <c r="AK27" s="73"/>
      <c r="AL27" s="116" t="s">
        <v>93</v>
      </c>
      <c r="AM27" s="125"/>
      <c r="AN27" s="127" t="s">
        <v>92</v>
      </c>
      <c r="AO27" s="125"/>
      <c r="AP27" s="127" t="s">
        <v>91</v>
      </c>
      <c r="AQ27" s="126"/>
      <c r="AR27" s="127"/>
      <c r="AS27" s="126"/>
      <c r="AT27" s="120"/>
      <c r="AU27" s="120"/>
      <c r="AV27" s="120"/>
      <c r="AW27" s="120"/>
      <c r="AX27" s="120"/>
    </row>
    <row r="28" spans="1:50" s="162" customFormat="1" ht="14.25">
      <c r="A28" s="146">
        <v>25</v>
      </c>
      <c r="B28" s="147" t="s">
        <v>69</v>
      </c>
      <c r="C28" s="148">
        <v>1</v>
      </c>
      <c r="D28" s="149">
        <f t="shared" si="3"/>
        <v>0</v>
      </c>
      <c r="E28" s="150">
        <f t="shared" si="1"/>
        <v>0</v>
      </c>
      <c r="F28" s="151">
        <f t="shared" si="4"/>
        <v>0</v>
      </c>
      <c r="G28" s="152"/>
      <c r="H28" s="163" t="s">
        <v>60</v>
      </c>
      <c r="I28" s="154"/>
      <c r="J28" s="163" t="s">
        <v>60</v>
      </c>
      <c r="K28" s="154"/>
      <c r="L28" s="163" t="s">
        <v>60</v>
      </c>
      <c r="M28" s="154"/>
      <c r="N28" s="163" t="s">
        <v>60</v>
      </c>
      <c r="O28" s="154"/>
      <c r="P28" s="163" t="s">
        <v>60</v>
      </c>
      <c r="Q28" s="154"/>
      <c r="R28" s="163" t="s">
        <v>60</v>
      </c>
      <c r="S28" s="154"/>
      <c r="T28" s="163" t="s">
        <v>60</v>
      </c>
      <c r="U28" s="154"/>
      <c r="V28" s="163" t="s">
        <v>60</v>
      </c>
      <c r="W28" s="154"/>
      <c r="X28" s="163" t="s">
        <v>60</v>
      </c>
      <c r="Y28" s="154"/>
      <c r="Z28" s="163" t="s">
        <v>60</v>
      </c>
      <c r="AA28" s="154"/>
      <c r="AB28" s="163" t="s">
        <v>60</v>
      </c>
      <c r="AC28" s="154"/>
      <c r="AD28" s="163" t="s">
        <v>60</v>
      </c>
      <c r="AE28" s="155"/>
      <c r="AF28" s="163" t="s">
        <v>60</v>
      </c>
      <c r="AG28" s="155"/>
      <c r="AH28" s="163" t="s">
        <v>60</v>
      </c>
      <c r="AI28" s="155"/>
      <c r="AJ28" s="164" t="s">
        <v>24</v>
      </c>
      <c r="AK28" s="155"/>
      <c r="AL28" s="165" t="s">
        <v>94</v>
      </c>
      <c r="AM28" s="158"/>
      <c r="AN28" s="159" t="s">
        <v>92</v>
      </c>
      <c r="AO28" s="158"/>
      <c r="AP28" s="159" t="s">
        <v>92</v>
      </c>
      <c r="AQ28" s="160"/>
      <c r="AR28" s="159"/>
      <c r="AS28" s="160"/>
      <c r="AT28" s="161"/>
      <c r="AU28" s="161"/>
      <c r="AV28" s="161"/>
      <c r="AW28" s="161"/>
      <c r="AX28" s="161"/>
    </row>
    <row r="29" spans="1:50" s="162" customFormat="1" ht="14.25">
      <c r="A29" s="146">
        <v>26</v>
      </c>
      <c r="B29" s="147" t="s">
        <v>5</v>
      </c>
      <c r="C29" s="148">
        <f>SUM(H29,J29,L29,N29,P29,R29,T29,V29,X29,Z29,AB29,AD29,AF29,AH29,AJ29,AL29,AN29,AP29)</f>
        <v>0</v>
      </c>
      <c r="D29" s="149">
        <f t="shared" si="3"/>
        <v>0</v>
      </c>
      <c r="E29" s="150">
        <f t="shared" si="1"/>
        <v>0</v>
      </c>
      <c r="F29" s="151">
        <f t="shared" si="4"/>
        <v>0</v>
      </c>
      <c r="G29" s="152" t="s">
        <v>35</v>
      </c>
      <c r="H29" s="153" t="s">
        <v>22</v>
      </c>
      <c r="I29" s="154"/>
      <c r="J29" s="153" t="s">
        <v>22</v>
      </c>
      <c r="K29" s="154"/>
      <c r="L29" s="153" t="s">
        <v>22</v>
      </c>
      <c r="M29" s="154"/>
      <c r="N29" s="153" t="s">
        <v>22</v>
      </c>
      <c r="O29" s="154"/>
      <c r="P29" s="153" t="s">
        <v>22</v>
      </c>
      <c r="Q29" s="154"/>
      <c r="R29" s="153" t="s">
        <v>22</v>
      </c>
      <c r="S29" s="154"/>
      <c r="T29" s="153" t="s">
        <v>22</v>
      </c>
      <c r="U29" s="154"/>
      <c r="V29" s="153" t="s">
        <v>22</v>
      </c>
      <c r="W29" s="154"/>
      <c r="X29" s="153" t="s">
        <v>22</v>
      </c>
      <c r="Y29" s="154"/>
      <c r="Z29" s="153" t="s">
        <v>22</v>
      </c>
      <c r="AA29" s="154"/>
      <c r="AB29" s="153" t="s">
        <v>22</v>
      </c>
      <c r="AC29" s="154"/>
      <c r="AD29" s="153" t="s">
        <v>22</v>
      </c>
      <c r="AE29" s="155"/>
      <c r="AF29" s="153" t="s">
        <v>22</v>
      </c>
      <c r="AG29" s="155"/>
      <c r="AH29" s="153" t="s">
        <v>22</v>
      </c>
      <c r="AI29" s="155"/>
      <c r="AJ29" s="156" t="s">
        <v>22</v>
      </c>
      <c r="AK29" s="155"/>
      <c r="AL29" s="157" t="s">
        <v>22</v>
      </c>
      <c r="AM29" s="158"/>
      <c r="AN29" s="159" t="s">
        <v>92</v>
      </c>
      <c r="AO29" s="158"/>
      <c r="AP29" s="159" t="s">
        <v>92</v>
      </c>
      <c r="AQ29" s="160"/>
      <c r="AR29" s="159"/>
      <c r="AS29" s="160"/>
      <c r="AT29" s="161"/>
      <c r="AU29" s="161"/>
      <c r="AV29" s="161"/>
      <c r="AW29" s="161"/>
      <c r="AX29" s="161"/>
    </row>
    <row r="30" spans="1:50" ht="14.25">
      <c r="A30" s="30">
        <v>26.7</v>
      </c>
      <c r="B30" s="78" t="s">
        <v>112</v>
      </c>
      <c r="C30" s="79">
        <v>2</v>
      </c>
      <c r="D30" s="80">
        <f t="shared" si="3"/>
        <v>0</v>
      </c>
      <c r="E30" s="81">
        <f t="shared" si="1"/>
        <v>0</v>
      </c>
      <c r="F30" s="82">
        <f>IF(E30=0,,E30/$F$36)</f>
        <v>0</v>
      </c>
      <c r="G30" s="83" t="s">
        <v>32</v>
      </c>
      <c r="H30" s="84" t="s">
        <v>60</v>
      </c>
      <c r="I30" s="85"/>
      <c r="J30" s="84" t="s">
        <v>60</v>
      </c>
      <c r="K30" s="85"/>
      <c r="L30" s="84" t="s">
        <v>60</v>
      </c>
      <c r="M30" s="85"/>
      <c r="N30" s="84" t="s">
        <v>60</v>
      </c>
      <c r="O30" s="85"/>
      <c r="P30" s="84" t="s">
        <v>60</v>
      </c>
      <c r="Q30" s="85"/>
      <c r="R30" s="84" t="s">
        <v>60</v>
      </c>
      <c r="S30" s="85"/>
      <c r="T30" s="84" t="s">
        <v>60</v>
      </c>
      <c r="U30" s="85"/>
      <c r="V30" s="84" t="s">
        <v>60</v>
      </c>
      <c r="W30" s="85"/>
      <c r="X30" s="84" t="s">
        <v>60</v>
      </c>
      <c r="Y30" s="85"/>
      <c r="Z30" s="84" t="s">
        <v>60</v>
      </c>
      <c r="AA30" s="85"/>
      <c r="AB30" s="84" t="s">
        <v>60</v>
      </c>
      <c r="AC30" s="85"/>
      <c r="AD30" s="84" t="s">
        <v>60</v>
      </c>
      <c r="AE30" s="85"/>
      <c r="AF30" s="84" t="s">
        <v>60</v>
      </c>
      <c r="AG30" s="85"/>
      <c r="AH30" s="84" t="s">
        <v>60</v>
      </c>
      <c r="AI30" s="85"/>
      <c r="AJ30" s="84" t="s">
        <v>60</v>
      </c>
      <c r="AK30" s="85"/>
      <c r="AL30" s="128" t="s">
        <v>60</v>
      </c>
      <c r="AM30" s="129"/>
      <c r="AN30" s="130" t="s">
        <v>91</v>
      </c>
      <c r="AO30" s="129"/>
      <c r="AP30" s="131" t="s">
        <v>91</v>
      </c>
      <c r="AQ30" s="126"/>
      <c r="AR30" s="131"/>
      <c r="AS30" s="126"/>
      <c r="AT30" s="120"/>
      <c r="AU30" s="120"/>
      <c r="AV30" s="120"/>
      <c r="AW30" s="120"/>
      <c r="AX30" s="120"/>
    </row>
    <row r="31" spans="1:50" ht="14.25">
      <c r="A31" s="246"/>
      <c r="B31" s="247" t="s">
        <v>146</v>
      </c>
      <c r="C31" s="248">
        <v>1</v>
      </c>
      <c r="D31" s="249"/>
      <c r="E31" s="250"/>
      <c r="F31" s="251"/>
      <c r="G31" s="252"/>
      <c r="H31" s="253"/>
      <c r="I31" s="254"/>
      <c r="J31" s="255"/>
      <c r="K31" s="254"/>
      <c r="L31" s="255"/>
      <c r="M31" s="254"/>
      <c r="N31" s="253"/>
      <c r="O31" s="254"/>
      <c r="P31" s="253"/>
      <c r="Q31" s="254"/>
      <c r="R31" s="253"/>
      <c r="S31" s="254"/>
      <c r="T31" s="253"/>
      <c r="U31" s="254"/>
      <c r="V31" s="253"/>
      <c r="W31" s="254"/>
      <c r="X31" s="253"/>
      <c r="Y31" s="254"/>
      <c r="Z31" s="253"/>
      <c r="AA31" s="254"/>
      <c r="AB31" s="255"/>
      <c r="AC31" s="254"/>
      <c r="AD31" s="255"/>
      <c r="AE31" s="254"/>
      <c r="AF31" s="255"/>
      <c r="AG31" s="254"/>
      <c r="AH31" s="255"/>
      <c r="AI31" s="254"/>
      <c r="AJ31" s="255"/>
      <c r="AK31" s="254"/>
      <c r="AL31" s="256"/>
      <c r="AM31" s="257"/>
      <c r="AN31" s="132"/>
      <c r="AO31" s="257"/>
      <c r="AP31" s="258" t="s">
        <v>91</v>
      </c>
      <c r="AQ31" s="259"/>
      <c r="AR31" s="258"/>
      <c r="AS31" s="259"/>
      <c r="AT31" s="120"/>
      <c r="AU31" s="120"/>
      <c r="AV31" s="120"/>
      <c r="AW31" s="120"/>
      <c r="AX31" s="120"/>
    </row>
    <row r="32" spans="1:50" ht="14.25">
      <c r="A32" s="246"/>
      <c r="B32" s="247" t="s">
        <v>140</v>
      </c>
      <c r="C32" s="248">
        <v>1</v>
      </c>
      <c r="D32" s="249"/>
      <c r="E32" s="250"/>
      <c r="F32" s="251"/>
      <c r="G32" s="252"/>
      <c r="H32" s="253"/>
      <c r="I32" s="254"/>
      <c r="J32" s="255"/>
      <c r="K32" s="254"/>
      <c r="L32" s="255"/>
      <c r="M32" s="254"/>
      <c r="N32" s="253"/>
      <c r="O32" s="254"/>
      <c r="P32" s="253"/>
      <c r="Q32" s="254"/>
      <c r="R32" s="253"/>
      <c r="S32" s="254"/>
      <c r="T32" s="253"/>
      <c r="U32" s="254"/>
      <c r="V32" s="253"/>
      <c r="W32" s="254"/>
      <c r="X32" s="253"/>
      <c r="Y32" s="254"/>
      <c r="Z32" s="253"/>
      <c r="AA32" s="254"/>
      <c r="AB32" s="255"/>
      <c r="AC32" s="254"/>
      <c r="AD32" s="255"/>
      <c r="AE32" s="254"/>
      <c r="AF32" s="255"/>
      <c r="AG32" s="254"/>
      <c r="AH32" s="255"/>
      <c r="AI32" s="254"/>
      <c r="AJ32" s="255"/>
      <c r="AK32" s="254"/>
      <c r="AL32" s="256"/>
      <c r="AM32" s="257"/>
      <c r="AN32" s="132"/>
      <c r="AO32" s="257"/>
      <c r="AP32" s="258" t="s">
        <v>91</v>
      </c>
      <c r="AQ32" s="259"/>
      <c r="AR32" s="258"/>
      <c r="AS32" s="259"/>
      <c r="AT32" s="120"/>
      <c r="AU32" s="120"/>
      <c r="AV32" s="120"/>
      <c r="AW32" s="120"/>
      <c r="AX32" s="120"/>
    </row>
    <row r="33" spans="1:50" ht="14.25">
      <c r="A33" s="246"/>
      <c r="B33" s="2" t="s">
        <v>141</v>
      </c>
      <c r="C33" s="248">
        <v>1</v>
      </c>
      <c r="D33" s="249"/>
      <c r="E33" s="250"/>
      <c r="F33" s="251"/>
      <c r="G33" s="252"/>
      <c r="H33" s="253"/>
      <c r="I33" s="254"/>
      <c r="J33" s="255"/>
      <c r="K33" s="254"/>
      <c r="L33" s="255"/>
      <c r="M33" s="254"/>
      <c r="N33" s="253"/>
      <c r="O33" s="254"/>
      <c r="P33" s="253"/>
      <c r="Q33" s="254"/>
      <c r="R33" s="253"/>
      <c r="S33" s="254"/>
      <c r="T33" s="253"/>
      <c r="U33" s="254"/>
      <c r="V33" s="253"/>
      <c r="W33" s="254"/>
      <c r="X33" s="253"/>
      <c r="Y33" s="254"/>
      <c r="Z33" s="253"/>
      <c r="AA33" s="254"/>
      <c r="AB33" s="255"/>
      <c r="AC33" s="254"/>
      <c r="AD33" s="255"/>
      <c r="AE33" s="254"/>
      <c r="AF33" s="255"/>
      <c r="AG33" s="254"/>
      <c r="AH33" s="255"/>
      <c r="AI33" s="254"/>
      <c r="AJ33" s="255"/>
      <c r="AK33" s="254"/>
      <c r="AL33" s="256"/>
      <c r="AM33" s="257"/>
      <c r="AN33" s="132"/>
      <c r="AO33" s="257"/>
      <c r="AP33" s="258" t="s">
        <v>91</v>
      </c>
      <c r="AQ33" s="259"/>
      <c r="AR33" s="258"/>
      <c r="AS33" s="259"/>
      <c r="AT33" s="120"/>
      <c r="AU33" s="120"/>
      <c r="AV33" s="120"/>
      <c r="AW33" s="120"/>
      <c r="AX33" s="120"/>
    </row>
    <row r="34" spans="1:50" ht="15">
      <c r="A34" s="86"/>
      <c r="B34" s="87" t="s">
        <v>18</v>
      </c>
      <c r="C34" s="88"/>
      <c r="D34" s="89">
        <v>2</v>
      </c>
      <c r="E34" s="90"/>
      <c r="F34" s="90"/>
      <c r="G34" s="91"/>
      <c r="H34" s="92"/>
      <c r="I34" s="93">
        <f>SUM(I3:I30)</f>
        <v>6</v>
      </c>
      <c r="J34" s="94"/>
      <c r="K34" s="93">
        <f>SUM(K3:K30)</f>
        <v>4</v>
      </c>
      <c r="L34" s="94" t="s">
        <v>23</v>
      </c>
      <c r="M34" s="93">
        <f>SUM(M3:M30)</f>
        <v>8</v>
      </c>
      <c r="N34" s="95"/>
      <c r="O34" s="93">
        <f>SUM(O3:O30)</f>
        <v>13</v>
      </c>
      <c r="P34" s="95"/>
      <c r="Q34" s="93">
        <f>SUM(Q3:Q30)</f>
        <v>8</v>
      </c>
      <c r="R34" s="95"/>
      <c r="S34" s="93">
        <f>SUM(S3:S30)</f>
        <v>6</v>
      </c>
      <c r="T34" s="95"/>
      <c r="U34" s="93">
        <f>SUM(U3:U30)</f>
        <v>6</v>
      </c>
      <c r="V34" s="95"/>
      <c r="W34" s="93">
        <f>SUM(W3:W30)</f>
        <v>7</v>
      </c>
      <c r="X34" s="95"/>
      <c r="Y34" s="93">
        <f>SUM(Y3:Y30)</f>
        <v>0</v>
      </c>
      <c r="Z34" s="92"/>
      <c r="AA34" s="93">
        <f>SUM(AA3:AA30)</f>
        <v>7</v>
      </c>
      <c r="AB34" s="94"/>
      <c r="AC34" s="93">
        <f>SUM(AC3:AC30)</f>
        <v>3</v>
      </c>
      <c r="AD34" s="96"/>
      <c r="AE34" s="93">
        <f>SUM(AE3:AE30)</f>
        <v>5</v>
      </c>
      <c r="AF34" s="94"/>
      <c r="AG34" s="93">
        <f>SUM(AG3:AG30)</f>
        <v>5</v>
      </c>
      <c r="AH34" s="94"/>
      <c r="AI34" s="93">
        <f>SUM(AI3:AI30)</f>
        <v>5</v>
      </c>
      <c r="AJ34" s="94"/>
      <c r="AK34" s="93">
        <f>SUM(AK3:AK30)-AK11</f>
        <v>6</v>
      </c>
      <c r="AL34" s="132"/>
      <c r="AM34" s="133"/>
      <c r="AN34" s="132"/>
      <c r="AO34" s="133"/>
      <c r="AP34" s="132"/>
      <c r="AQ34" s="134"/>
      <c r="AR34" s="132"/>
      <c r="AS34" s="134"/>
      <c r="AT34" s="120"/>
      <c r="AU34" s="120"/>
      <c r="AV34" s="120"/>
      <c r="AW34" s="120"/>
      <c r="AX34" s="120"/>
    </row>
    <row r="35" spans="1:50" ht="15.75" thickBot="1">
      <c r="A35" s="86"/>
      <c r="B35" s="97" t="s">
        <v>87</v>
      </c>
      <c r="C35" s="98"/>
      <c r="D35" s="99">
        <f>SUM(D3:D34)</f>
        <v>105</v>
      </c>
      <c r="E35" s="100">
        <v>69</v>
      </c>
      <c r="F35" s="98"/>
      <c r="G35" s="101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3"/>
      <c r="X35" s="104"/>
      <c r="Y35" s="103"/>
      <c r="Z35" s="102"/>
      <c r="AA35" s="105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35">
        <v>15</v>
      </c>
      <c r="AM35" s="135"/>
      <c r="AN35" s="135">
        <v>13</v>
      </c>
      <c r="AO35" s="135"/>
      <c r="AP35" s="135">
        <v>15</v>
      </c>
      <c r="AQ35" s="136"/>
      <c r="AR35" s="135"/>
      <c r="AS35" s="137"/>
      <c r="AT35" s="120"/>
      <c r="AU35" s="120"/>
      <c r="AV35" s="120"/>
      <c r="AW35" s="120"/>
      <c r="AX35" s="120"/>
    </row>
    <row r="36" spans="1:50" s="9" customFormat="1" ht="15.75">
      <c r="A36" s="106"/>
      <c r="B36" s="201" t="s">
        <v>72</v>
      </c>
      <c r="C36" s="202"/>
      <c r="D36" s="202"/>
      <c r="E36" s="202"/>
      <c r="F36" s="107">
        <v>15</v>
      </c>
      <c r="G36" s="108" t="s">
        <v>0</v>
      </c>
      <c r="H36" s="109" t="s">
        <v>78</v>
      </c>
      <c r="I36" s="110">
        <v>7</v>
      </c>
      <c r="J36" s="111" t="s">
        <v>75</v>
      </c>
      <c r="K36" s="112">
        <v>3</v>
      </c>
      <c r="L36" s="111" t="s">
        <v>76</v>
      </c>
      <c r="M36" s="112">
        <v>8</v>
      </c>
      <c r="N36" s="111" t="s">
        <v>77</v>
      </c>
      <c r="O36" s="112">
        <v>2</v>
      </c>
      <c r="P36" s="111" t="s">
        <v>79</v>
      </c>
      <c r="Q36" s="112">
        <v>2</v>
      </c>
      <c r="R36" s="111" t="s">
        <v>74</v>
      </c>
      <c r="S36" s="112">
        <v>4</v>
      </c>
      <c r="T36" s="111" t="s">
        <v>74</v>
      </c>
      <c r="U36" s="112">
        <v>4</v>
      </c>
      <c r="V36" s="111" t="s">
        <v>81</v>
      </c>
      <c r="W36" s="112">
        <v>3</v>
      </c>
      <c r="X36" s="113" t="s">
        <v>77</v>
      </c>
      <c r="Y36" s="112">
        <v>11</v>
      </c>
      <c r="Z36" s="111" t="s">
        <v>86</v>
      </c>
      <c r="AA36" s="112">
        <v>2</v>
      </c>
      <c r="AB36" s="111" t="s">
        <v>82</v>
      </c>
      <c r="AC36" s="112">
        <v>2</v>
      </c>
      <c r="AD36" s="111" t="s">
        <v>83</v>
      </c>
      <c r="AE36" s="110">
        <v>9</v>
      </c>
      <c r="AF36" s="111" t="s">
        <v>85</v>
      </c>
      <c r="AG36" s="112">
        <v>3</v>
      </c>
      <c r="AH36" s="111" t="s">
        <v>85</v>
      </c>
      <c r="AI36" s="112">
        <v>2</v>
      </c>
      <c r="AJ36" s="113" t="s">
        <v>74</v>
      </c>
      <c r="AK36" s="110">
        <v>8</v>
      </c>
      <c r="AL36" s="238" t="s">
        <v>95</v>
      </c>
      <c r="AM36" s="239"/>
      <c r="AN36" s="238" t="s">
        <v>99</v>
      </c>
      <c r="AO36" s="239"/>
      <c r="AP36" s="238" t="s">
        <v>143</v>
      </c>
      <c r="AQ36" s="239"/>
      <c r="AR36" s="143"/>
      <c r="AS36" s="144"/>
      <c r="AT36" s="138"/>
      <c r="AU36" s="138"/>
      <c r="AV36" s="138"/>
      <c r="AW36" s="138"/>
      <c r="AX36" s="138"/>
    </row>
    <row r="37" spans="1:50" ht="15" customHeight="1">
      <c r="A37" s="86"/>
      <c r="B37" s="203" t="s">
        <v>46</v>
      </c>
      <c r="C37" s="204"/>
      <c r="D37" s="204"/>
      <c r="E37" s="204"/>
      <c r="F37" s="205"/>
      <c r="G37" s="229" t="s">
        <v>88</v>
      </c>
      <c r="H37" s="219" t="s">
        <v>65</v>
      </c>
      <c r="I37" s="192"/>
      <c r="J37" s="191" t="s">
        <v>19</v>
      </c>
      <c r="K37" s="192"/>
      <c r="L37" s="191" t="s">
        <v>65</v>
      </c>
      <c r="M37" s="192"/>
      <c r="N37" s="191" t="s">
        <v>65</v>
      </c>
      <c r="O37" s="192"/>
      <c r="P37" s="191" t="s">
        <v>65</v>
      </c>
      <c r="Q37" s="192"/>
      <c r="R37" s="191" t="s">
        <v>42</v>
      </c>
      <c r="S37" s="192"/>
      <c r="T37" s="191" t="s">
        <v>80</v>
      </c>
      <c r="U37" s="192"/>
      <c r="V37" s="191" t="s">
        <v>65</v>
      </c>
      <c r="W37" s="192"/>
      <c r="X37" s="224" t="s">
        <v>39</v>
      </c>
      <c r="Y37" s="225"/>
      <c r="Z37" s="191" t="s">
        <v>80</v>
      </c>
      <c r="AA37" s="192"/>
      <c r="AB37" s="236" t="s">
        <v>45</v>
      </c>
      <c r="AC37" s="237"/>
      <c r="AD37" s="191" t="s">
        <v>80</v>
      </c>
      <c r="AE37" s="192"/>
      <c r="AF37" s="232" t="s">
        <v>64</v>
      </c>
      <c r="AG37" s="233"/>
      <c r="AH37" s="215" t="s">
        <v>84</v>
      </c>
      <c r="AI37" s="216"/>
      <c r="AJ37" s="215" t="s">
        <v>57</v>
      </c>
      <c r="AK37" s="216"/>
      <c r="AL37" s="211" t="s">
        <v>96</v>
      </c>
      <c r="AM37" s="212"/>
      <c r="AN37" s="197"/>
      <c r="AO37" s="198"/>
      <c r="AP37" s="197"/>
      <c r="AQ37" s="198"/>
      <c r="AR37" s="197"/>
      <c r="AS37" s="198"/>
      <c r="AT37" s="120"/>
      <c r="AU37" s="120"/>
      <c r="AV37" s="120"/>
      <c r="AW37" s="120"/>
      <c r="AX37" s="120"/>
    </row>
    <row r="38" spans="1:50" ht="15" customHeight="1">
      <c r="A38" s="86"/>
      <c r="B38" s="206" t="s">
        <v>67</v>
      </c>
      <c r="C38" s="207"/>
      <c r="D38" s="207"/>
      <c r="E38" s="207"/>
      <c r="F38" s="208"/>
      <c r="G38" s="230"/>
      <c r="H38" s="220"/>
      <c r="I38" s="194"/>
      <c r="J38" s="193"/>
      <c r="K38" s="194"/>
      <c r="L38" s="193"/>
      <c r="M38" s="194"/>
      <c r="N38" s="193"/>
      <c r="O38" s="194"/>
      <c r="P38" s="193"/>
      <c r="Q38" s="194"/>
      <c r="R38" s="193"/>
      <c r="S38" s="194"/>
      <c r="T38" s="193"/>
      <c r="U38" s="194"/>
      <c r="V38" s="193"/>
      <c r="W38" s="194"/>
      <c r="X38" s="226" t="s">
        <v>47</v>
      </c>
      <c r="Y38" s="227"/>
      <c r="Z38" s="193"/>
      <c r="AA38" s="194"/>
      <c r="AB38" s="226" t="s">
        <v>65</v>
      </c>
      <c r="AC38" s="227"/>
      <c r="AD38" s="193"/>
      <c r="AE38" s="194"/>
      <c r="AF38" s="234"/>
      <c r="AG38" s="235"/>
      <c r="AH38" s="217"/>
      <c r="AI38" s="218"/>
      <c r="AJ38" s="217"/>
      <c r="AK38" s="218"/>
      <c r="AL38" s="213"/>
      <c r="AM38" s="214"/>
      <c r="AN38" s="199" t="s">
        <v>98</v>
      </c>
      <c r="AO38" s="200"/>
      <c r="AP38" s="199" t="s">
        <v>98</v>
      </c>
      <c r="AQ38" s="200"/>
      <c r="AR38" s="199"/>
      <c r="AS38" s="200"/>
      <c r="AT38" s="120"/>
      <c r="AU38" s="120"/>
      <c r="AV38" s="120"/>
      <c r="AW38" s="120"/>
      <c r="AX38" s="120"/>
    </row>
    <row r="39" spans="1:50" ht="15">
      <c r="A39" s="86"/>
      <c r="B39" s="182" t="s">
        <v>71</v>
      </c>
      <c r="C39" s="183"/>
      <c r="D39" s="183"/>
      <c r="E39" s="183"/>
      <c r="F39" s="184"/>
      <c r="G39" s="114" t="s">
        <v>11</v>
      </c>
      <c r="H39" s="221"/>
      <c r="I39" s="196"/>
      <c r="J39" s="195" t="s">
        <v>20</v>
      </c>
      <c r="K39" s="196"/>
      <c r="L39" s="195" t="s">
        <v>21</v>
      </c>
      <c r="M39" s="196"/>
      <c r="N39" s="195" t="s">
        <v>38</v>
      </c>
      <c r="O39" s="196"/>
      <c r="P39" s="195" t="s">
        <v>38</v>
      </c>
      <c r="Q39" s="196"/>
      <c r="R39" s="195" t="s">
        <v>13</v>
      </c>
      <c r="S39" s="196"/>
      <c r="T39" s="195" t="s">
        <v>38</v>
      </c>
      <c r="U39" s="196"/>
      <c r="V39" s="195" t="s">
        <v>9</v>
      </c>
      <c r="W39" s="196"/>
      <c r="X39" s="195" t="s">
        <v>38</v>
      </c>
      <c r="Y39" s="196"/>
      <c r="Z39" s="195" t="s">
        <v>38</v>
      </c>
      <c r="AA39" s="196"/>
      <c r="AB39" s="195" t="s">
        <v>13</v>
      </c>
      <c r="AC39" s="196"/>
      <c r="AD39" s="195" t="s">
        <v>38</v>
      </c>
      <c r="AE39" s="196"/>
      <c r="AF39" s="195" t="s">
        <v>38</v>
      </c>
      <c r="AG39" s="196"/>
      <c r="AH39" s="195" t="s">
        <v>1</v>
      </c>
      <c r="AI39" s="196"/>
      <c r="AJ39" s="195" t="s">
        <v>48</v>
      </c>
      <c r="AK39" s="196"/>
      <c r="AL39" s="189" t="s">
        <v>97</v>
      </c>
      <c r="AM39" s="190"/>
      <c r="AN39" s="189" t="s">
        <v>97</v>
      </c>
      <c r="AO39" s="190"/>
      <c r="AP39" s="189" t="s">
        <v>97</v>
      </c>
      <c r="AQ39" s="190"/>
      <c r="AR39" s="189"/>
      <c r="AS39" s="190"/>
      <c r="AT39" s="120"/>
      <c r="AU39" s="120"/>
      <c r="AV39" s="120"/>
      <c r="AW39" s="120"/>
      <c r="AX39" s="120"/>
    </row>
    <row r="40" spans="1:50" ht="15">
      <c r="A40" s="86"/>
      <c r="B40" s="185" t="s">
        <v>73</v>
      </c>
      <c r="C40" s="186"/>
      <c r="D40" s="186"/>
      <c r="E40" s="186"/>
      <c r="F40" s="187"/>
      <c r="G40" s="115" t="s">
        <v>12</v>
      </c>
      <c r="H40" s="231">
        <v>1210</v>
      </c>
      <c r="I40" s="223"/>
      <c r="J40" s="222">
        <v>1040</v>
      </c>
      <c r="K40" s="223"/>
      <c r="L40" s="222">
        <v>960</v>
      </c>
      <c r="M40" s="223"/>
      <c r="N40" s="222">
        <v>980</v>
      </c>
      <c r="O40" s="223"/>
      <c r="P40" s="228">
        <v>970</v>
      </c>
      <c r="Q40" s="223"/>
      <c r="R40" s="222">
        <v>920</v>
      </c>
      <c r="S40" s="223"/>
      <c r="T40" s="228">
        <v>1080</v>
      </c>
      <c r="U40" s="223"/>
      <c r="V40" s="222">
        <v>1120</v>
      </c>
      <c r="W40" s="223"/>
      <c r="X40" s="222">
        <v>870</v>
      </c>
      <c r="Y40" s="223"/>
      <c r="Z40" s="222">
        <v>1120</v>
      </c>
      <c r="AA40" s="223"/>
      <c r="AB40" s="222">
        <v>1210</v>
      </c>
      <c r="AC40" s="223"/>
      <c r="AD40" s="222">
        <v>1310</v>
      </c>
      <c r="AE40" s="223"/>
      <c r="AF40" s="222">
        <v>1360</v>
      </c>
      <c r="AG40" s="223"/>
      <c r="AH40" s="222">
        <v>1360</v>
      </c>
      <c r="AI40" s="223"/>
      <c r="AJ40" s="222">
        <v>1390</v>
      </c>
      <c r="AK40" s="223"/>
      <c r="AL40" s="209">
        <v>1240</v>
      </c>
      <c r="AM40" s="210"/>
      <c r="AN40" s="209">
        <v>1260</v>
      </c>
      <c r="AO40" s="210"/>
      <c r="AP40" s="209">
        <v>1210</v>
      </c>
      <c r="AQ40" s="210"/>
      <c r="AR40" s="209"/>
      <c r="AS40" s="210"/>
      <c r="AT40" s="120"/>
      <c r="AU40" s="120"/>
      <c r="AV40" s="120"/>
      <c r="AW40" s="120"/>
      <c r="AX40" s="120"/>
    </row>
    <row r="41" spans="2:6" ht="19.5" customHeight="1">
      <c r="B41" s="188"/>
      <c r="C41" s="188"/>
      <c r="D41" s="188"/>
      <c r="E41" s="188"/>
      <c r="F41" s="188"/>
    </row>
    <row r="42" ht="14.25" customHeight="1"/>
  </sheetData>
  <sheetProtection selectLockedCells="1"/>
  <mergeCells count="84">
    <mergeCell ref="AV8:AW8"/>
    <mergeCell ref="AV14:AW14"/>
    <mergeCell ref="AV18:AW18"/>
    <mergeCell ref="AV19:AW19"/>
    <mergeCell ref="AV15:AW15"/>
    <mergeCell ref="AV16:AW16"/>
    <mergeCell ref="AV12:AW12"/>
    <mergeCell ref="AV13:AW13"/>
    <mergeCell ref="AV20:AW20"/>
    <mergeCell ref="AV21:AW22"/>
    <mergeCell ref="AN37:AO37"/>
    <mergeCell ref="AL36:AM36"/>
    <mergeCell ref="AP38:AQ38"/>
    <mergeCell ref="AN38:AO38"/>
    <mergeCell ref="AP36:AQ36"/>
    <mergeCell ref="AN39:AO39"/>
    <mergeCell ref="AP39:AQ39"/>
    <mergeCell ref="AP37:AQ37"/>
    <mergeCell ref="AN36:AO36"/>
    <mergeCell ref="AL39:AM39"/>
    <mergeCell ref="AP40:AQ40"/>
    <mergeCell ref="AJ40:AK40"/>
    <mergeCell ref="AL40:AM40"/>
    <mergeCell ref="AN40:AO40"/>
    <mergeCell ref="AJ37:AK38"/>
    <mergeCell ref="AH39:AI39"/>
    <mergeCell ref="N39:O39"/>
    <mergeCell ref="AD39:AE39"/>
    <mergeCell ref="X39:Y39"/>
    <mergeCell ref="AF39:AG39"/>
    <mergeCell ref="AB39:AC39"/>
    <mergeCell ref="AB38:AC38"/>
    <mergeCell ref="AJ39:AK39"/>
    <mergeCell ref="AF37:AG38"/>
    <mergeCell ref="AH40:AI40"/>
    <mergeCell ref="AD40:AE40"/>
    <mergeCell ref="Z39:AA39"/>
    <mergeCell ref="Z40:AA40"/>
    <mergeCell ref="AB37:AC37"/>
    <mergeCell ref="AB40:AC40"/>
    <mergeCell ref="AF40:AG40"/>
    <mergeCell ref="V40:W40"/>
    <mergeCell ref="T40:U40"/>
    <mergeCell ref="G37:G38"/>
    <mergeCell ref="R37:S38"/>
    <mergeCell ref="P37:Q38"/>
    <mergeCell ref="H40:I40"/>
    <mergeCell ref="J40:K40"/>
    <mergeCell ref="N37:O38"/>
    <mergeCell ref="L37:M38"/>
    <mergeCell ref="J37:K38"/>
    <mergeCell ref="AD37:AE38"/>
    <mergeCell ref="H39:I39"/>
    <mergeCell ref="V39:W39"/>
    <mergeCell ref="T39:U39"/>
    <mergeCell ref="R39:S39"/>
    <mergeCell ref="X37:Y37"/>
    <mergeCell ref="X38:Y38"/>
    <mergeCell ref="J39:K39"/>
    <mergeCell ref="A1:D1"/>
    <mergeCell ref="AR36:AS36"/>
    <mergeCell ref="AR37:AS37"/>
    <mergeCell ref="AR38:AS38"/>
    <mergeCell ref="B36:E36"/>
    <mergeCell ref="B37:F37"/>
    <mergeCell ref="B38:F38"/>
    <mergeCell ref="AL37:AM38"/>
    <mergeCell ref="AH37:AI38"/>
    <mergeCell ref="H37:I38"/>
    <mergeCell ref="Z37:AA38"/>
    <mergeCell ref="P39:Q39"/>
    <mergeCell ref="L39:M39"/>
    <mergeCell ref="T37:U38"/>
    <mergeCell ref="V37:W38"/>
    <mergeCell ref="B39:F39"/>
    <mergeCell ref="B40:F40"/>
    <mergeCell ref="B41:F41"/>
    <mergeCell ref="AR39:AS39"/>
    <mergeCell ref="AR40:AS40"/>
    <mergeCell ref="R40:S40"/>
    <mergeCell ref="X40:Y40"/>
    <mergeCell ref="L40:M40"/>
    <mergeCell ref="N40:O40"/>
    <mergeCell ref="P40:Q40"/>
  </mergeCells>
  <printOptions/>
  <pageMargins left="0.11811023622047245" right="0.11811023622047245" top="0.11811023622047245" bottom="0.11811023622047245" header="0.31496062992125984" footer="0.31496062992125984"/>
  <pageSetup orientation="landscape" paperSize="9" scale="93" r:id="rId5"/>
  <colBreaks count="2" manualBreakCount="2">
    <brk id="17" max="36" man="1"/>
    <brk id="35" max="36" man="1"/>
  </col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Fussballiste Shenzhen Krauts</dc:title>
  <dc:subject/>
  <dc:creator>Rainer Ganser</dc:creator>
  <cp:keywords>Shenzhen Krauts</cp:keywords>
  <dc:description/>
  <cp:lastModifiedBy>微软用户</cp:lastModifiedBy>
  <cp:lastPrinted>2009-04-22T02:01:23Z</cp:lastPrinted>
  <dcterms:created xsi:type="dcterms:W3CDTF">2008-09-02T23:04:23Z</dcterms:created>
  <dcterms:modified xsi:type="dcterms:W3CDTF">2009-05-13T08:22:16Z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1899700738</vt:i4>
  </property>
  <property fmtid="{D5CDD505-2E9C-101B-9397-08002B2CF9AE}" pid="4" name="_EmailSubject">
    <vt:lpwstr>Fußball Liste</vt:lpwstr>
  </property>
  <property fmtid="{D5CDD505-2E9C-101B-9397-08002B2CF9AE}" pid="5" name="_AuthorEmail">
    <vt:lpwstr>winesceptre@gmx.net</vt:lpwstr>
  </property>
  <property fmtid="{D5CDD505-2E9C-101B-9397-08002B2CF9AE}" pid="6" name="_AuthorEmailDisplayName">
    <vt:lpwstr>Rainer Ganser</vt:lpwstr>
  </property>
  <property fmtid="{D5CDD505-2E9C-101B-9397-08002B2CF9AE}" pid="7" name="_PreviousAdHocReviewCycleID">
    <vt:i4>-156797436</vt:i4>
  </property>
  <property fmtid="{D5CDD505-2E9C-101B-9397-08002B2CF9AE}" pid="8" name="_ReviewingToolsShownOnce">
    <vt:lpwstr/>
  </property>
</Properties>
</file>